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externalReferences>
    <externalReference r:id="rId19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vListSource4">'[1]Sheet2'!$D$1:$D$2</definedName>
    <definedName name="DvListSource5">'[1]Sheet2'!$E$1:$E$293</definedName>
    <definedName name="DvListSource6">'[1]Sheet2'!$F$1:$F$2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'1-1'!$A$1:$W$18</definedName>
    <definedName name="_xlnm.Print_Area" localSheetId="3">'1-2'!$A$1:$H$17</definedName>
    <definedName name="_xlnm.Print_Area" localSheetId="4">'2'!$A$1:$H$39</definedName>
    <definedName name="_xlnm.Print_Area" localSheetId="5">'2-1'!$A$1:$AI$14</definedName>
    <definedName name="_xlnm.Print_Area" localSheetId="6">'3'!$A$1:$F$33</definedName>
    <definedName name="_xlnm.Print_Area" localSheetId="7">'4'!$A$1:$P$18</definedName>
    <definedName name="_xlnm.Print_Area" localSheetId="8">'4-1(1)'!$A$1:$AG$15</definedName>
    <definedName name="_xlnm.Print_Area" localSheetId="9">'4-1(2)'!$A$1:$AG$13</definedName>
    <definedName name="_xlnm.Print_Area" localSheetId="10">'4-1(3)'!$A$1:$AK$16</definedName>
    <definedName name="_xlnm.Print_Area" localSheetId="11">'4-1(4)'!$A$1:$AD$12</definedName>
    <definedName name="_xlnm.Print_Area" localSheetId="12">'4-2'!$A$1:$F$14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<sst xmlns="http://schemas.openxmlformats.org/spreadsheetml/2006/main" count="1432" uniqueCount="355">
  <si>
    <t>单位名称</t>
  </si>
  <si>
    <t>2021年部门预算</t>
  </si>
  <si>
    <t>报送日期：     年   月   日</t>
  </si>
  <si>
    <t>表1</t>
  </si>
  <si>
    <t>收支预算总表</t>
  </si>
  <si>
    <t>单位名称：乐山市疾病预防控制中心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</si>
  <si>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</si>
  <si>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</si>
  <si>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</si>
  <si>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</si>
  <si>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</si>
  <si>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</si>
  <si>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</si>
  <si>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</si>
  <si>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</si>
  <si>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</si>
  <si>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</si>
  <si>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</si>
  <si>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</si>
  <si>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</si>
  <si>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</si>
  <si>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</si>
  <si>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</si>
  <si>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</si>
  <si>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</si>
  <si>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</si>
  <si>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</si>
  <si>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</si>
  <si>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</si>
  <si>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</si>
  <si>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</si>
  <si>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</si>
  <si>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</si>
  <si>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</si>
  <si>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</si>
  <si>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</si>
  <si>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</si>
  <si>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</si>
  <si>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</si>
  <si>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</si>
  <si>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</si>
  <si>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</si>
  <si>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</si>
  <si>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</si>
  <si>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</si>
  <si>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</si>
  <si>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</si>
  <si>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</si>
  <si>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</si>
  <si>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</si>
  <si>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</si>
  <si>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</si>
  <si>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</si>
  <si>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</si>
  <si>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</si>
  <si>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</si>
  <si>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</si>
  <si>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</si>
  <si>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</si>
  <si>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</si>
  <si>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</si>
  <si>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</si>
  <si>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</si>
  <si>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</si>
  <si>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</si>
  <si>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</si>
  <si>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</si>
  <si>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</si>
  <si>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</si>
  <si>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</si>
  <si>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</si>
  <si>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</si>
  <si>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</si>
  <si>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</si>
  <si>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</si>
  <si>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</si>
  <si>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</si>
  <si>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</si>
  <si>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</si>
  <si>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</si>
  <si>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</si>
  <si>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</si>
  <si>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</si>
  <si>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</si>
  <si>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</si>
  <si>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</si>
  <si>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乐山市卫生健康委员会</t>
  </si>
  <si>
    <t>373302</t>
  </si>
  <si>
    <t xml:space="preserve">  乐山市疾病预防控制中心</t>
  </si>
  <si>
    <t>208</t>
  </si>
  <si>
    <t>05</t>
  </si>
  <si>
    <t>02</t>
  </si>
  <si>
    <t xml:space="preserve">  373302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</si>
  <si>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</si>
  <si>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</si>
  <si>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</si>
  <si>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</si>
  <si>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</si>
  <si>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</si>
  <si>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</si>
  <si>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04</t>
  </si>
  <si>
    <t>01</t>
  </si>
  <si>
    <t xml:space="preserve">    疾病预防控制机构</t>
  </si>
  <si>
    <t>08</t>
  </si>
  <si>
    <t xml:space="preserve">    基本公共卫生服务</t>
  </si>
  <si>
    <t>09</t>
  </si>
  <si>
    <t xml:space="preserve">    重大公共卫生服务</t>
  </si>
  <si>
    <t>11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</si>
  <si>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</si>
  <si>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</si>
  <si>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</si>
  <si>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</si>
  <si>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</si>
  <si>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</si>
  <si>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</si>
  <si>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</si>
  <si>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</si>
  <si>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</si>
  <si>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</si>
  <si>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</si>
  <si>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</si>
  <si>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</si>
  <si>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</si>
  <si>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</si>
  <si>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</si>
  <si>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</si>
  <si>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</si>
  <si>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</si>
  <si>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</si>
  <si>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</si>
  <si>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</si>
  <si>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</si>
  <si>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</si>
  <si>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</si>
  <si>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</si>
  <si>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</si>
  <si>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</si>
  <si>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</si>
  <si>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</si>
  <si>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</si>
  <si>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</si>
  <si>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</si>
  <si>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</si>
  <si>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</si>
  <si>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</si>
  <si>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</si>
  <si>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</si>
  <si>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</si>
  <si>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</si>
  <si>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</si>
  <si>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</si>
  <si>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</si>
  <si>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</si>
  <si>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</si>
  <si>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</si>
  <si>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</si>
  <si>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</si>
  <si>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</si>
  <si>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</si>
  <si>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</si>
  <si>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</si>
  <si>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</si>
  <si>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</si>
  <si>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</si>
  <si>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</si>
  <si>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</si>
  <si>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</si>
  <si>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</si>
  <si>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</si>
  <si>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</si>
  <si>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</si>
  <si>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</si>
  <si>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</si>
  <si>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</si>
  <si>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</si>
  <si>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506</t>
  </si>
  <si>
    <t xml:space="preserve">    资本性支出（一）</t>
  </si>
  <si>
    <t>505</t>
  </si>
  <si>
    <t xml:space="preserve">    工资福利支出</t>
  </si>
  <si>
    <t>509</t>
  </si>
  <si>
    <t xml:space="preserve">    社会福利和救助</t>
  </si>
  <si>
    <t xml:space="preserve">    商品和服务支出</t>
  </si>
  <si>
    <t xml:space="preserve">    离退休费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</si>
  <si>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</si>
  <si>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</si>
  <si>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</si>
  <si>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</si>
  <si>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</si>
  <si>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</si>
  <si>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</si>
  <si>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</si>
  <si>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</si>
  <si>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</si>
  <si>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</si>
  <si>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</si>
  <si>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</si>
  <si>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</si>
  <si>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</si>
  <si>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</si>
  <si>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</si>
  <si>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</si>
  <si>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</si>
  <si>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</si>
  <si>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</si>
  <si>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</si>
  <si>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</si>
  <si>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</si>
  <si>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</si>
  <si>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</si>
  <si>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</si>
  <si>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</si>
  <si>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</si>
  <si>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</si>
  <si>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</si>
  <si>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</si>
  <si>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</si>
  <si>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</si>
  <si>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</si>
  <si>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</si>
  <si>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</si>
  <si>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</si>
  <si>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</si>
  <si>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</si>
  <si>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</si>
  <si>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  离休费</t>
  </si>
  <si>
    <t xml:space="preserve">    生活补助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</si>
  <si>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</si>
  <si>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</si>
  <si>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</si>
  <si>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</si>
  <si>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</si>
  <si>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</si>
  <si>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</si>
  <si>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</si>
  <si>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</si>
  <si>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</si>
  <si>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</si>
  <si>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</si>
  <si>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</si>
  <si>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</si>
  <si>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</si>
  <si>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</si>
  <si>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</si>
  <si>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</si>
  <si>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</si>
  <si>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</si>
  <si>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</si>
  <si>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</si>
  <si>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</si>
  <si>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</si>
  <si>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</si>
  <si>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</si>
  <si>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</si>
  <si>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</si>
  <si>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</si>
  <si>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</si>
  <si>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</si>
  <si>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</si>
  <si>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</si>
  <si>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</si>
  <si>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</si>
  <si>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</si>
  <si>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</si>
  <si>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</si>
  <si>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</si>
  <si>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</si>
  <si>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</si>
  <si>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</si>
  <si>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</si>
  <si>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</si>
  <si>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</si>
  <si>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</si>
  <si>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</si>
  <si>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</si>
  <si>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</si>
  <si>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</si>
  <si>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</si>
  <si>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</si>
  <si>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</si>
  <si>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</si>
  <si>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</si>
  <si>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</si>
  <si>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</si>
  <si>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</si>
  <si>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</si>
  <si>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</si>
  <si>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</si>
  <si>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</si>
  <si>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</si>
  <si>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</si>
  <si>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</si>
  <si>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</si>
  <si>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</si>
  <si>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</si>
  <si>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</si>
  <si>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</si>
  <si>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</si>
  <si>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</si>
  <si>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</si>
  <si>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</si>
  <si>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</si>
  <si>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</si>
  <si>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</si>
  <si>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</si>
  <si>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</si>
  <si>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</si>
  <si>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</si>
  <si>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</si>
  <si>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</si>
  <si>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</si>
  <si>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</si>
  <si>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</si>
  <si>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</si>
  <si>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</si>
  <si>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</si>
  <si>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</si>
  <si>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</si>
  <si>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</si>
  <si>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</si>
  <si>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</si>
  <si>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</si>
  <si>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</si>
  <si>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</si>
  <si>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</si>
  <si>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</si>
  <si>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</si>
  <si>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</si>
  <si>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</si>
  <si>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</si>
  <si>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</si>
  <si>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</si>
  <si>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</si>
  <si>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</si>
  <si>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</si>
  <si>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2019年公共卫生服务（重大公共卫生）中央补助资金</t>
  </si>
  <si>
    <t xml:space="preserve">    2019年基本公共卫生财政补助结算资金</t>
  </si>
  <si>
    <t xml:space="preserve">    2019年省级财政卫生健康专项资金</t>
  </si>
  <si>
    <t xml:space="preserve">    2019年医疗服务与保障能力提升和重大传染病防控中央补助资金</t>
  </si>
  <si>
    <t xml:space="preserve">    编外人员经费</t>
  </si>
  <si>
    <t xml:space="preserve">    市疾控中心实验大楼建设工程款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</si>
  <si>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</si>
  <si>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</si>
  <si>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</si>
  <si>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</si>
  <si>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</si>
  <si>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</si>
  <si>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</si>
  <si>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</si>
  <si>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</si>
  <si>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</si>
  <si>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</si>
  <si>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</si>
  <si>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</si>
  <si>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</si>
  <si>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乐山市疾病预防控制中心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</si>
</sst>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,##0.;\-###,##0.;&quot;&quot;"/>
    <numFmt numFmtId="186" formatCode="###,##0.00;\-###,##0.00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6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4220;&#37319;&#36141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1">
        <row r="1">
          <cell r="D1" t="str">
            <v>分散采购</v>
          </cell>
          <cell r="E1" t="str">
            <v>A02010104－台式计算机</v>
          </cell>
          <cell r="F1" t="str">
            <v>是</v>
          </cell>
        </row>
        <row r="2">
          <cell r="D2" t="str">
            <v>集中采购</v>
          </cell>
          <cell r="E2" t="str">
            <v>A0314－烟草加工设备</v>
          </cell>
          <cell r="F2" t="str">
            <v>否</v>
          </cell>
        </row>
        <row r="3">
          <cell r="E3" t="str">
            <v>A0315－粮油作物和饲料加工设备</v>
          </cell>
        </row>
        <row r="4">
          <cell r="E4" t="str">
            <v>A0316－纺织设备</v>
          </cell>
        </row>
        <row r="5">
          <cell r="E5" t="str">
            <v>A0317－缝纫、服饰、制革和毛皮加工设备</v>
          </cell>
        </row>
        <row r="6">
          <cell r="E6" t="str">
            <v>A0318－造纸和印刷机械</v>
          </cell>
        </row>
        <row r="7">
          <cell r="E7" t="str">
            <v>A0319－化学药品和中药专用设备</v>
          </cell>
        </row>
        <row r="8">
          <cell r="E8" t="str">
            <v>A0320－医疗设备</v>
          </cell>
        </row>
        <row r="9">
          <cell r="E9" t="str">
            <v>A032001－手术器械</v>
          </cell>
        </row>
        <row r="10">
          <cell r="E10" t="str">
            <v>A032002－普通诊察器械</v>
          </cell>
        </row>
        <row r="11">
          <cell r="E11" t="str">
            <v>A032003－医用电子生理参数检测仪器设备</v>
          </cell>
        </row>
        <row r="12">
          <cell r="E12" t="str">
            <v>A02010105－便携式计算机</v>
          </cell>
        </row>
        <row r="13">
          <cell r="E13" t="str">
            <v>A032004－医用光学仪器</v>
          </cell>
        </row>
        <row r="14">
          <cell r="E14" t="str">
            <v>A032005－医用超声波仪器及设备</v>
          </cell>
        </row>
        <row r="15">
          <cell r="E15" t="str">
            <v>A032006－医用激光仪器及设备</v>
          </cell>
        </row>
        <row r="16">
          <cell r="E16" t="str">
            <v>A032007－医用内窥镜</v>
          </cell>
        </row>
        <row r="17">
          <cell r="E17" t="str">
            <v>A032008－物理治疗、康复及体育治疗仪器设备</v>
          </cell>
        </row>
        <row r="18">
          <cell r="E18" t="str">
            <v>A032009－中医器械设备</v>
          </cell>
        </row>
        <row r="19">
          <cell r="E19" t="str">
            <v>A032010－医用磁共振设备</v>
          </cell>
        </row>
        <row r="20">
          <cell r="E20" t="str">
            <v>A032011－医用X线设备</v>
          </cell>
        </row>
        <row r="21">
          <cell r="E21" t="str">
            <v>A032012－医用X线附属设备及部件</v>
          </cell>
        </row>
        <row r="22">
          <cell r="E22" t="str">
            <v>A032013－医用高能射线设备</v>
          </cell>
        </row>
        <row r="23">
          <cell r="E23" t="str">
            <v>A02010107－平板式微型计算机</v>
          </cell>
        </row>
        <row r="24">
          <cell r="E24" t="str">
            <v>A032014－核医学设备</v>
          </cell>
        </row>
        <row r="25">
          <cell r="E25" t="str">
            <v>A032015－医用射线防护材料和设备</v>
          </cell>
        </row>
        <row r="26">
          <cell r="E26" t="str">
            <v>A032016－医用射线监检测设备及用具</v>
          </cell>
        </row>
        <row r="27">
          <cell r="E27" t="str">
            <v>A032017－临床检验设备</v>
          </cell>
        </row>
        <row r="28">
          <cell r="E28" t="str">
            <v>A032018－药房设备及器具</v>
          </cell>
        </row>
        <row r="29">
          <cell r="E29" t="str">
            <v>A032019－体外循环设备</v>
          </cell>
        </row>
        <row r="30">
          <cell r="E30" t="str">
            <v>A032020－人工脏器及功能辅助装置</v>
          </cell>
        </row>
        <row r="31">
          <cell r="E31" t="str">
            <v>A032021－假肢装置及材料</v>
          </cell>
        </row>
        <row r="32">
          <cell r="E32" t="str">
            <v>A032022－手术急救设备及器具</v>
          </cell>
        </row>
        <row r="33">
          <cell r="E33" t="str">
            <v>A032023－口腔科设备及技工室器具</v>
          </cell>
        </row>
        <row r="34">
          <cell r="E34" t="str">
            <v>A020102－计算机网络设备</v>
          </cell>
        </row>
        <row r="35">
          <cell r="E35" t="str">
            <v>A032024－病房护理及医院通用设备</v>
          </cell>
        </row>
        <row r="36">
          <cell r="E36" t="str">
            <v>A032025－消毒灭菌设备及器具</v>
          </cell>
        </row>
        <row r="37">
          <cell r="E37" t="str">
            <v>A032026－医用低温、冷疗设备</v>
          </cell>
        </row>
        <row r="38">
          <cell r="E38" t="str">
            <v>A032027－防疫、防护卫生装备及器具</v>
          </cell>
        </row>
        <row r="39">
          <cell r="E39" t="str">
            <v>A032028－助残器具</v>
          </cell>
        </row>
        <row r="40">
          <cell r="E40" t="str">
            <v>A032029－骨科材料</v>
          </cell>
        </row>
        <row r="41">
          <cell r="E41" t="str">
            <v>A032030－介入诊断和治疗用材料</v>
          </cell>
        </row>
        <row r="42">
          <cell r="E42" t="str">
            <v>A032031－兽医设备</v>
          </cell>
        </row>
        <row r="43">
          <cell r="E43" t="str">
            <v>A03209901－整体复合手术室</v>
          </cell>
        </row>
        <row r="44">
          <cell r="E44" t="str">
            <v>A0321－电工、电子专用生产设备</v>
          </cell>
        </row>
        <row r="45">
          <cell r="E45" t="str">
            <v>A02010201－路由器</v>
          </cell>
        </row>
        <row r="46">
          <cell r="E46" t="str">
            <v>A0322－安全生产设备</v>
          </cell>
        </row>
        <row r="47">
          <cell r="E47" t="str">
            <v>A0323－邮政专用设备</v>
          </cell>
        </row>
        <row r="48">
          <cell r="E48" t="str">
            <v>A0324－环境污染防治设备</v>
          </cell>
        </row>
        <row r="49">
          <cell r="E49" t="str">
            <v>A032401－大气污染防治设备</v>
          </cell>
        </row>
        <row r="50">
          <cell r="E50" t="str">
            <v>A032402－水质污染防治设备</v>
          </cell>
        </row>
        <row r="51">
          <cell r="E51" t="str">
            <v>A032403－固体废弃物处理设备</v>
          </cell>
        </row>
        <row r="52">
          <cell r="E52" t="str">
            <v>A032404－噪声控制设备</v>
          </cell>
        </row>
        <row r="53">
          <cell r="E53" t="str">
            <v>A032405－环保监测设备</v>
          </cell>
        </row>
        <row r="54">
          <cell r="E54" t="str">
            <v>A0325－政法、检测专用设备</v>
          </cell>
        </row>
        <row r="55">
          <cell r="E55" t="str">
            <v>A032501－消防设备</v>
          </cell>
        </row>
        <row r="56">
          <cell r="E56" t="str">
            <v>A02010202－交换设备</v>
          </cell>
        </row>
        <row r="57">
          <cell r="E57" t="str">
            <v>A032502－交通管理设备</v>
          </cell>
        </row>
        <row r="58">
          <cell r="E58" t="str">
            <v>A032503－物证检验鉴定设备</v>
          </cell>
        </row>
        <row r="59">
          <cell r="E59" t="str">
            <v>A032504－安全、检查、监视、报警设备</v>
          </cell>
        </row>
        <row r="60">
          <cell r="E60" t="str">
            <v>A032505－爆炸物处置设备</v>
          </cell>
        </row>
        <row r="61">
          <cell r="E61" t="str">
            <v>A032506－技术侦察取证设备</v>
          </cell>
        </row>
        <row r="62">
          <cell r="E62" t="str">
            <v>A032507－警械设备</v>
          </cell>
        </row>
        <row r="63">
          <cell r="E63" t="str">
            <v>A032508－非杀伤性武器</v>
          </cell>
        </row>
        <row r="64">
          <cell r="E64" t="str">
            <v>A032509－防护防暴装备</v>
          </cell>
        </row>
        <row r="65">
          <cell r="E65" t="str">
            <v>A032510－出入境设备</v>
          </cell>
        </row>
        <row r="66">
          <cell r="E66" t="str">
            <v>A032511－网络监察设备</v>
          </cell>
        </row>
        <row r="67">
          <cell r="E67" t="str">
            <v>A020103－信息安全设备</v>
          </cell>
        </row>
        <row r="68">
          <cell r="E68" t="str">
            <v>A0326－水工机械</v>
          </cell>
        </row>
        <row r="69">
          <cell r="E69" t="str">
            <v>A0329－殡葬设备及用品</v>
          </cell>
        </row>
        <row r="70">
          <cell r="E70" t="str">
            <v>A0330－铁路运输设备</v>
          </cell>
        </row>
        <row r="71">
          <cell r="E71" t="str">
            <v>A0331－水上交通运输设备</v>
          </cell>
        </row>
        <row r="72">
          <cell r="E72" t="str">
            <v>A0332－航空器及其配套设备</v>
          </cell>
        </row>
        <row r="73">
          <cell r="E73" t="str">
            <v>A0334－专用仪器仪表</v>
          </cell>
        </row>
        <row r="74">
          <cell r="E74" t="str">
            <v>A033412－实验室建设</v>
          </cell>
        </row>
        <row r="75">
          <cell r="E75" t="str">
            <v>A0335－文艺设备</v>
          </cell>
        </row>
        <row r="76">
          <cell r="E76" t="str">
            <v>A033501－乐器</v>
          </cell>
        </row>
        <row r="77">
          <cell r="E77" t="str">
            <v>A033502－演出服装</v>
          </cell>
        </row>
        <row r="78">
          <cell r="E78" t="str">
            <v>A020105－存储设备</v>
          </cell>
        </row>
        <row r="79">
          <cell r="E79" t="str">
            <v>A033503－舞台设备</v>
          </cell>
        </row>
        <row r="80">
          <cell r="E80" t="str">
            <v>A033504－影剧院设备</v>
          </cell>
        </row>
        <row r="81">
          <cell r="E81" t="str">
            <v>A0336－体育设备</v>
          </cell>
        </row>
        <row r="82">
          <cell r="E82" t="str">
            <v>A0337－娱乐设备</v>
          </cell>
        </row>
        <row r="83">
          <cell r="E83" t="str">
            <v>A04－文物和陈列品</v>
          </cell>
        </row>
        <row r="84">
          <cell r="E84" t="str">
            <v>A05－图书和档案</v>
          </cell>
        </row>
        <row r="85">
          <cell r="E85" t="str">
            <v>A050101－普通图书</v>
          </cell>
        </row>
        <row r="86">
          <cell r="E86" t="str">
            <v>A050103－电子图书</v>
          </cell>
        </row>
        <row r="87">
          <cell r="E87" t="str">
            <v>A0502－资料</v>
          </cell>
        </row>
        <row r="88">
          <cell r="E88" t="str">
            <v>A0503－档案</v>
          </cell>
        </row>
        <row r="89">
          <cell r="E89" t="str">
            <v>A020106－输入输出设备</v>
          </cell>
        </row>
        <row r="90">
          <cell r="E90" t="str">
            <v>A06－家具用具</v>
          </cell>
        </row>
        <row r="91">
          <cell r="E91" t="str">
            <v>A069901－办公家具</v>
          </cell>
        </row>
        <row r="92">
          <cell r="E92" t="str">
            <v>A069902－专用家具</v>
          </cell>
        </row>
        <row r="93">
          <cell r="E93" t="str">
            <v>A07－纺织原料、毛皮、被服装具</v>
          </cell>
        </row>
        <row r="94">
          <cell r="E94" t="str">
            <v>A07030101－制服</v>
          </cell>
        </row>
        <row r="95">
          <cell r="E95" t="str">
            <v>A08－印刷品</v>
          </cell>
        </row>
        <row r="96">
          <cell r="E96" t="str">
            <v>A09－办公消耗用品及类似物品</v>
          </cell>
        </row>
        <row r="97">
          <cell r="E97" t="str">
            <v>A0901－纸制品、文具及办公用品</v>
          </cell>
        </row>
        <row r="98">
          <cell r="E98" t="str">
            <v>A090101－复印纸 </v>
          </cell>
        </row>
        <row r="99">
          <cell r="E99" t="str">
            <v>A0903－硒鼓、粉盒</v>
          </cell>
        </row>
        <row r="100">
          <cell r="E100" t="str">
            <v>A02010601－打印设备</v>
          </cell>
        </row>
        <row r="101">
          <cell r="E101" t="str">
            <v>A10－建筑建材</v>
          </cell>
        </row>
        <row r="102">
          <cell r="E102" t="str">
            <v>A11－药品类</v>
          </cell>
        </row>
        <row r="103">
          <cell r="E103" t="str">
            <v>A12 －农林牧渔业产品</v>
          </cell>
        </row>
        <row r="104">
          <cell r="E104" t="str">
            <v>A13－矿与矿物</v>
          </cell>
        </row>
        <row r="105">
          <cell r="E105" t="str">
            <v>A14－电力、城市燃气、蒸汽和热水、水</v>
          </cell>
        </row>
        <row r="106">
          <cell r="E106" t="str">
            <v>A15－食品、饮料和烟草原料</v>
          </cell>
        </row>
        <row r="107">
          <cell r="E107" t="str">
            <v>A1501－农副产品</v>
          </cell>
        </row>
        <row r="108">
          <cell r="E108" t="str">
            <v>A17－基础化学品及相关产品</v>
          </cell>
        </row>
        <row r="109">
          <cell r="E109" t="str">
            <v>A18－橡胶、塑料、玻璃和陶瓷制品</v>
          </cell>
        </row>
        <row r="110">
          <cell r="E110" t="str">
            <v>A19－无形资产</v>
          </cell>
        </row>
        <row r="111">
          <cell r="E111" t="str">
            <v>A－货物类</v>
          </cell>
        </row>
        <row r="112">
          <cell r="E112" t="str">
            <v>A02010604－显示设备</v>
          </cell>
        </row>
        <row r="113">
          <cell r="E113" t="str">
            <v>A9999－其他货物</v>
          </cell>
        </row>
        <row r="114">
          <cell r="E114" t="str">
            <v>B－工程类</v>
          </cell>
        </row>
        <row r="115">
          <cell r="E115" t="str">
            <v>B01－建筑物施工</v>
          </cell>
        </row>
        <row r="116">
          <cell r="E116" t="str">
            <v>B02－构筑物施工</v>
          </cell>
        </row>
        <row r="117">
          <cell r="E117" t="str">
            <v>B03－工程准备</v>
          </cell>
        </row>
        <row r="118">
          <cell r="E118" t="str">
            <v>B07－装修工程</v>
          </cell>
        </row>
        <row r="119">
          <cell r="E119" t="str">
            <v>B08－修缮工程</v>
          </cell>
        </row>
        <row r="120">
          <cell r="E120" t="str">
            <v>B99－其他建设工程</v>
          </cell>
        </row>
        <row r="121">
          <cell r="E121" t="str">
            <v>C－服务类</v>
          </cell>
        </row>
        <row r="122">
          <cell r="E122" t="str">
            <v>C01－科学研究和试验开发</v>
          </cell>
        </row>
        <row r="123">
          <cell r="E123" t="str">
            <v>A02010609－图形图像输入设备</v>
          </cell>
        </row>
        <row r="124">
          <cell r="E124" t="str">
            <v>C02－信息技术服务</v>
          </cell>
        </row>
        <row r="125">
          <cell r="E125" t="str">
            <v>C0201－软件开发服务</v>
          </cell>
        </row>
        <row r="126">
          <cell r="E126" t="str">
            <v>C0202－信息系统集成实施服务</v>
          </cell>
        </row>
        <row r="127">
          <cell r="E127" t="str">
            <v>C020299－信息系统集成（服务类）</v>
          </cell>
        </row>
        <row r="128">
          <cell r="E128" t="str">
            <v>C0203－数据处理服务</v>
          </cell>
        </row>
        <row r="129">
          <cell r="E129" t="str">
            <v>C020399－云计算服务</v>
          </cell>
        </row>
        <row r="130">
          <cell r="E130" t="str">
            <v>C0204－信息化工程监理服务</v>
          </cell>
        </row>
        <row r="131">
          <cell r="E131" t="str">
            <v>C0205－测试评估认证服务</v>
          </cell>
        </row>
        <row r="132">
          <cell r="E132" t="str">
            <v>C0206－运行维护服务</v>
          </cell>
        </row>
        <row r="133">
          <cell r="E133" t="str">
            <v>C0207－运营服务</v>
          </cell>
        </row>
        <row r="134">
          <cell r="E134" t="str">
            <v>A0201060901－扫描仪</v>
          </cell>
        </row>
        <row r="135">
          <cell r="E135" t="str">
            <v>C0208－信息技术咨询服务</v>
          </cell>
        </row>
        <row r="136">
          <cell r="E136" t="str">
            <v>C03－电信和其他信息传输服务</v>
          </cell>
        </row>
        <row r="137">
          <cell r="E137" t="str">
            <v>C0301－电信服务</v>
          </cell>
        </row>
        <row r="138">
          <cell r="E138" t="str">
            <v>C030102－互联网接入服务</v>
          </cell>
        </row>
        <row r="139">
          <cell r="E139" t="str">
            <v>C0302－互联网信息服务</v>
          </cell>
        </row>
        <row r="140">
          <cell r="E140" t="str">
            <v>C0303－卫星传输服务</v>
          </cell>
        </row>
        <row r="141">
          <cell r="E141" t="str">
            <v>C04－租赁服务</v>
          </cell>
        </row>
        <row r="142">
          <cell r="E142" t="str">
            <v>C0403－车辆及其他运输机械租赁服务</v>
          </cell>
        </row>
        <row r="143">
          <cell r="E143" t="str">
            <v>C05－维修和保养服务</v>
          </cell>
        </row>
        <row r="144">
          <cell r="E144" t="str">
            <v>C0503－车辆维修和保养服务</v>
          </cell>
        </row>
        <row r="145">
          <cell r="E145" t="str">
            <v>A020108－计算机软件</v>
          </cell>
        </row>
        <row r="146">
          <cell r="E146" t="str">
            <v>C050301－车辆维修和保养服务</v>
          </cell>
        </row>
        <row r="147">
          <cell r="E147" t="str">
            <v>C050302－车辆加油服务</v>
          </cell>
        </row>
        <row r="148">
          <cell r="E148" t="str">
            <v>C050303－车辆充换电服务</v>
          </cell>
        </row>
        <row r="149">
          <cell r="E149" t="str">
            <v>C0505－医疗设备维修和保养服务</v>
          </cell>
        </row>
        <row r="150">
          <cell r="E150" t="str">
            <v>C0506－家具维修和保养服务</v>
          </cell>
        </row>
        <row r="151">
          <cell r="E151" t="str">
            <v>C0507－空调、电梯维修和保养服务</v>
          </cell>
        </row>
        <row r="152">
          <cell r="E152" t="str">
            <v>C06－会议和展览服务</v>
          </cell>
        </row>
        <row r="153">
          <cell r="E153" t="str">
            <v>C0601－会议服务</v>
          </cell>
        </row>
        <row r="154">
          <cell r="E154" t="str">
            <v>C0602－展览服务</v>
          </cell>
        </row>
        <row r="155">
          <cell r="E155" t="str">
            <v>C07－住宿和餐饮服务</v>
          </cell>
        </row>
        <row r="156">
          <cell r="E156" t="str">
            <v>A02019901－信息系统集成（货物类）</v>
          </cell>
        </row>
        <row r="157">
          <cell r="E157" t="str">
            <v>C08－商务服务</v>
          </cell>
        </row>
        <row r="158">
          <cell r="E158" t="str">
            <v>C0801－法律服务</v>
          </cell>
        </row>
        <row r="159">
          <cell r="E159" t="str">
            <v>C0802－会计服务</v>
          </cell>
        </row>
        <row r="160">
          <cell r="E160" t="str">
            <v>C0803－审计服务</v>
          </cell>
        </row>
        <row r="161">
          <cell r="E161" t="str">
            <v>C0805－资产及其他评估服务</v>
          </cell>
        </row>
        <row r="162">
          <cell r="E162" t="str">
            <v>C0806－广告服务</v>
          </cell>
        </row>
        <row r="163">
          <cell r="E163" t="str">
            <v>C0807－市场调查和民意测验服务</v>
          </cell>
        </row>
        <row r="164">
          <cell r="E164" t="str">
            <v>C0808－社会与管理咨询服务</v>
          </cell>
        </row>
        <row r="165">
          <cell r="E165" t="str">
            <v>C0809－职业中介服务</v>
          </cell>
        </row>
        <row r="166">
          <cell r="E166" t="str">
            <v>C0810－安全服务</v>
          </cell>
        </row>
        <row r="167">
          <cell r="E167" t="str">
            <v>A0202－办公设备</v>
          </cell>
        </row>
        <row r="168">
          <cell r="E168" t="str">
            <v>C0811－建筑物清洁服务</v>
          </cell>
        </row>
        <row r="169">
          <cell r="E169" t="str">
            <v>C0812－摄影服务</v>
          </cell>
        </row>
        <row r="170">
          <cell r="E170" t="str">
            <v>C0814－印刷和出版服务</v>
          </cell>
        </row>
        <row r="171">
          <cell r="E171" t="str">
            <v>C081401－印刷服务</v>
          </cell>
        </row>
        <row r="172">
          <cell r="E172" t="str">
            <v>C081402－出版服务</v>
          </cell>
        </row>
        <row r="173">
          <cell r="E173" t="str">
            <v>C0815－绩效评价服务</v>
          </cell>
        </row>
        <row r="174">
          <cell r="E174" t="str">
            <v>C09－专业技术服务</v>
          </cell>
        </row>
        <row r="175">
          <cell r="E175" t="str">
            <v>C0904－测绘服务</v>
          </cell>
        </row>
        <row r="176">
          <cell r="E176" t="str">
            <v>C0906－地质勘测服务</v>
          </cell>
        </row>
        <row r="177">
          <cell r="E177" t="str">
            <v>C10－工程咨询管理服务</v>
          </cell>
        </row>
        <row r="178">
          <cell r="E178" t="str">
            <v>A020201－复印机</v>
          </cell>
        </row>
        <row r="179">
          <cell r="E179" t="str">
            <v>C1001－设计前咨询服务</v>
          </cell>
        </row>
        <row r="180">
          <cell r="E180" t="str">
            <v>C1002－工程勘探服务</v>
          </cell>
        </row>
        <row r="181">
          <cell r="E181" t="str">
            <v>C1003－工程设计服务</v>
          </cell>
        </row>
        <row r="182">
          <cell r="E182" t="str">
            <v>C1004－装修设计服务</v>
          </cell>
        </row>
        <row r="183">
          <cell r="E183" t="str">
            <v>C1006－工程监理服务</v>
          </cell>
        </row>
        <row r="184">
          <cell r="E184" t="str">
            <v>C1008－工程造价咨询服务</v>
          </cell>
        </row>
        <row r="185">
          <cell r="E185" t="str">
            <v>C11－水利管理服务</v>
          </cell>
        </row>
        <row r="186">
          <cell r="E186" t="str">
            <v>C12－房地产服务</v>
          </cell>
        </row>
        <row r="187">
          <cell r="E187" t="str">
            <v>C1202－房屋租赁服务</v>
          </cell>
        </row>
        <row r="188">
          <cell r="E188" t="str">
            <v>C1204－物业管理服务</v>
          </cell>
        </row>
        <row r="189">
          <cell r="E189" t="str">
            <v>A020202－投影仪</v>
          </cell>
        </row>
        <row r="190">
          <cell r="E190" t="str">
            <v>C13－公共设施管理服务</v>
          </cell>
        </row>
        <row r="191">
          <cell r="E191" t="str">
            <v>C1301－城市规划和设计服务</v>
          </cell>
        </row>
        <row r="192">
          <cell r="E192" t="str">
            <v>C1302－市政公共设施管理服务</v>
          </cell>
        </row>
        <row r="193">
          <cell r="E193" t="str">
            <v>C1303－园林绿化管理服务</v>
          </cell>
        </row>
        <row r="194">
          <cell r="E194" t="str">
            <v>C1304－城市市容管理服务</v>
          </cell>
        </row>
        <row r="195">
          <cell r="E195" t="str">
            <v>C15－金融服务</v>
          </cell>
        </row>
        <row r="196">
          <cell r="E196" t="str">
            <v>C1504－保险服务</v>
          </cell>
        </row>
        <row r="197">
          <cell r="E197" t="str">
            <v>C16－环境服务</v>
          </cell>
        </row>
        <row r="198">
          <cell r="E198" t="str">
            <v>C1601－城镇公共卫生服务</v>
          </cell>
        </row>
        <row r="199">
          <cell r="E199" t="str">
            <v>C1602－水污染治理服务</v>
          </cell>
        </row>
        <row r="200">
          <cell r="E200" t="str">
            <v>A020204－多功能一体机</v>
          </cell>
        </row>
        <row r="201">
          <cell r="E201" t="str">
            <v>C1603－空气污染治理服务</v>
          </cell>
        </row>
        <row r="202">
          <cell r="E202" t="str">
            <v>C1604－噪音污染治理服务</v>
          </cell>
        </row>
        <row r="203">
          <cell r="E203" t="str">
            <v>C1605－危险废物治理服务 </v>
          </cell>
        </row>
        <row r="204">
          <cell r="E204" t="str">
            <v>C1606－其他无害固体废物处理服务</v>
          </cell>
        </row>
        <row r="205">
          <cell r="E205" t="str">
            <v>C17－交通运输和仓储服务</v>
          </cell>
        </row>
        <row r="206">
          <cell r="E206" t="str">
            <v>C18－培训服务</v>
          </cell>
        </row>
        <row r="207">
          <cell r="E207" t="str">
            <v>C19－医疗卫生和社会服务</v>
          </cell>
        </row>
        <row r="208">
          <cell r="E208" t="str">
            <v>C1901－医疗卫生服务</v>
          </cell>
        </row>
        <row r="209">
          <cell r="E209" t="str">
            <v>C1902－社会服务</v>
          </cell>
        </row>
        <row r="210">
          <cell r="E210" t="str">
            <v>C20－文化、体育服务</v>
          </cell>
        </row>
        <row r="211">
          <cell r="E211" t="str">
            <v>A020205－照相机及器材</v>
          </cell>
        </row>
        <row r="212">
          <cell r="E212" t="str">
            <v>C2002－广播、电视、电影和音像服务</v>
          </cell>
        </row>
        <row r="213">
          <cell r="E213" t="str">
            <v>C2003－文化艺术服务</v>
          </cell>
        </row>
        <row r="214">
          <cell r="E214" t="str">
            <v>C2004－体育服务</v>
          </cell>
        </row>
        <row r="215">
          <cell r="E215" t="str">
            <v>C21－农林牧副渔服务</v>
          </cell>
        </row>
        <row r="216">
          <cell r="E216" t="str">
            <v>C99－其他服务</v>
          </cell>
        </row>
        <row r="217">
          <cell r="E217" t="str">
            <v>A01－土地、建筑物及构筑物</v>
          </cell>
        </row>
        <row r="218">
          <cell r="E218" t="str">
            <v>A020206－电子白板</v>
          </cell>
        </row>
        <row r="219">
          <cell r="E219" t="str">
            <v>A020207－LED显示屏</v>
          </cell>
        </row>
        <row r="220">
          <cell r="E220" t="str">
            <v>A020208－触控一体机</v>
          </cell>
        </row>
        <row r="221">
          <cell r="E221" t="str">
            <v>A020210－文印设备</v>
          </cell>
        </row>
        <row r="222">
          <cell r="E222" t="str">
            <v>A020211－销毁设备</v>
          </cell>
        </row>
        <row r="223">
          <cell r="E223" t="str">
            <v>A02021101－碎纸机</v>
          </cell>
        </row>
        <row r="224">
          <cell r="E224" t="str">
            <v>A0203－车辆</v>
          </cell>
        </row>
        <row r="225">
          <cell r="E225" t="str">
            <v>A020305－乘用车</v>
          </cell>
        </row>
        <row r="226">
          <cell r="E226" t="str">
            <v>A020306－客车</v>
          </cell>
        </row>
        <row r="227">
          <cell r="E227" t="str">
            <v>A020307－专用车辆</v>
          </cell>
        </row>
        <row r="228">
          <cell r="E228" t="str">
            <v>A0101－土地</v>
          </cell>
        </row>
        <row r="229">
          <cell r="E229" t="str">
            <v>A020309－摩托车</v>
          </cell>
        </row>
        <row r="230">
          <cell r="E230" t="str">
            <v>A020312－非机动车辆</v>
          </cell>
        </row>
        <row r="231">
          <cell r="E231" t="str">
            <v>A0204－图书档案设备</v>
          </cell>
        </row>
        <row r="232">
          <cell r="E232" t="str">
            <v>A0205－机械设备</v>
          </cell>
        </row>
        <row r="233">
          <cell r="E233" t="str">
            <v>A020504－锅炉</v>
          </cell>
        </row>
        <row r="234">
          <cell r="E234" t="str">
            <v>A02051228－电梯</v>
          </cell>
        </row>
        <row r="235">
          <cell r="E235" t="str">
            <v>A020523－制冷（暖）空调设备</v>
          </cell>
        </row>
        <row r="236">
          <cell r="E236" t="str">
            <v>A0206－电气设备</v>
          </cell>
        </row>
        <row r="237">
          <cell r="E237" t="str">
            <v>A020601－电机</v>
          </cell>
        </row>
        <row r="238">
          <cell r="E238" t="str">
            <v>A020615－电源设备</v>
          </cell>
        </row>
        <row r="239">
          <cell r="E239" t="str">
            <v>A0102－建筑物</v>
          </cell>
        </row>
        <row r="240">
          <cell r="E240" t="str">
            <v>A02061501－不间断电源（UPS）</v>
          </cell>
        </row>
        <row r="241">
          <cell r="E241" t="str">
            <v>A020618－生活用电器</v>
          </cell>
        </row>
        <row r="242">
          <cell r="E242" t="str">
            <v>A02061801－制冷电器</v>
          </cell>
        </row>
        <row r="243">
          <cell r="E243" t="str">
            <v>A0206180101－电冰箱</v>
          </cell>
        </row>
        <row r="244">
          <cell r="E244" t="str">
            <v>A0206180102－冷藏柜</v>
          </cell>
        </row>
        <row r="245">
          <cell r="E245" t="str">
            <v>A0206180203－空调机</v>
          </cell>
        </row>
        <row r="246">
          <cell r="E246" t="str">
            <v>A0206180205－空气净化设备</v>
          </cell>
        </row>
        <row r="247">
          <cell r="E247" t="str">
            <v>A02061807－饮水器</v>
          </cell>
        </row>
        <row r="248">
          <cell r="E248" t="str">
            <v>A02061808－热水器</v>
          </cell>
        </row>
        <row r="249">
          <cell r="E249" t="str">
            <v>A020619－照明设备</v>
          </cell>
        </row>
        <row r="250">
          <cell r="E250" t="str">
            <v>A02－通用设备</v>
          </cell>
        </row>
        <row r="251">
          <cell r="E251" t="str">
            <v>A0207－雷达、无线电和卫星导航设备</v>
          </cell>
        </row>
        <row r="252">
          <cell r="E252" t="str">
            <v>A0208－通信设备</v>
          </cell>
        </row>
        <row r="253">
          <cell r="E253" t="str">
            <v>A020801－无线电通信设备</v>
          </cell>
        </row>
        <row r="254">
          <cell r="E254" t="str">
            <v>A020804－卫星通信设备</v>
          </cell>
        </row>
        <row r="255">
          <cell r="E255" t="str">
            <v>A020807－电话通信设备</v>
          </cell>
        </row>
        <row r="256">
          <cell r="E256" t="str">
            <v>A020808－视频会议系统设备</v>
          </cell>
        </row>
        <row r="257">
          <cell r="E257" t="str">
            <v>A0209－广播、电视、电影设备</v>
          </cell>
        </row>
        <row r="258">
          <cell r="E258" t="str">
            <v>A020910－电视设备</v>
          </cell>
        </row>
        <row r="259">
          <cell r="E259" t="str">
            <v>A02091001－普通电视设备（电视机）</v>
          </cell>
        </row>
        <row r="260">
          <cell r="E260" t="str">
            <v>A020911－视频设备</v>
          </cell>
        </row>
        <row r="261">
          <cell r="E261" t="str">
            <v>A0201－计算机设备及软件</v>
          </cell>
        </row>
        <row r="262">
          <cell r="E262" t="str">
            <v>A02091102－通用摄像机</v>
          </cell>
        </row>
        <row r="263">
          <cell r="E263" t="str">
            <v>A02091107－视频监控设备</v>
          </cell>
        </row>
        <row r="264">
          <cell r="E264" t="str">
            <v>A020912－音频设备</v>
          </cell>
        </row>
        <row r="265">
          <cell r="E265" t="str">
            <v>A020915－电影设备</v>
          </cell>
        </row>
        <row r="266">
          <cell r="E266" t="str">
            <v>A0210－仪器仪表</v>
          </cell>
        </row>
        <row r="267">
          <cell r="E267" t="str">
            <v>A021001－自动化仪表</v>
          </cell>
        </row>
        <row r="268">
          <cell r="E268" t="str">
            <v>A021002－电工仪器仪表</v>
          </cell>
        </row>
        <row r="269">
          <cell r="E269" t="str">
            <v>A021003－光学仪器</v>
          </cell>
        </row>
        <row r="270">
          <cell r="E270" t="str">
            <v>A021004－分析仪器</v>
          </cell>
        </row>
        <row r="271">
          <cell r="E271" t="str">
            <v>A021005－试验机</v>
          </cell>
        </row>
        <row r="272">
          <cell r="E272" t="str">
            <v>A020101－计算机设备</v>
          </cell>
        </row>
        <row r="273">
          <cell r="E273" t="str">
            <v>A021006－试验仪器及装置</v>
          </cell>
        </row>
        <row r="274">
          <cell r="E274" t="str">
            <v>A021007－计算仪器</v>
          </cell>
        </row>
        <row r="275">
          <cell r="E275" t="str">
            <v>A021008－量仪</v>
          </cell>
        </row>
        <row r="276">
          <cell r="E276" t="str">
            <v>A021009－钟表及定时仪器</v>
          </cell>
        </row>
        <row r="277">
          <cell r="E277" t="str">
            <v>A0211－电子和通信测量仪器</v>
          </cell>
        </row>
        <row r="278">
          <cell r="E278" t="str">
            <v>A0212－计量标准器具及量具、衡器</v>
          </cell>
        </row>
        <row r="279">
          <cell r="E279" t="str">
            <v>A03－专用设备</v>
          </cell>
        </row>
        <row r="280">
          <cell r="E280" t="str">
            <v>A0301－探矿、采矿、选矿和造块设备</v>
          </cell>
        </row>
        <row r="281">
          <cell r="E281" t="str">
            <v>A0302－石油天然气开采专用设备</v>
          </cell>
        </row>
        <row r="282">
          <cell r="E282" t="str">
            <v>A0303－石油和化学工业专用设备</v>
          </cell>
        </row>
        <row r="283">
          <cell r="E283" t="str">
            <v>A02010103－服务器</v>
          </cell>
        </row>
        <row r="284">
          <cell r="E284" t="str">
            <v>A0304－炼焦和金属冶炼轧制设备</v>
          </cell>
        </row>
        <row r="285">
          <cell r="E285" t="str">
            <v>A0305 －电力工业专用设备</v>
          </cell>
        </row>
        <row r="286">
          <cell r="E286" t="str">
            <v>A0306－非金属矿物制品工业专用设备</v>
          </cell>
        </row>
        <row r="287">
          <cell r="E287" t="str">
            <v>A0307－ 核工业专用设备</v>
          </cell>
        </row>
        <row r="288">
          <cell r="E288" t="str">
            <v>A0308－航空航天工业专用设备</v>
          </cell>
        </row>
        <row r="289">
          <cell r="E289" t="str">
            <v>A0309－工程机械</v>
          </cell>
        </row>
        <row r="290">
          <cell r="E290" t="str">
            <v>A0310－农业和林业机械</v>
          </cell>
        </row>
        <row r="291">
          <cell r="E291" t="str">
            <v>A0311－木材采集和加工设备</v>
          </cell>
        </row>
        <row r="292">
          <cell r="E292" t="str">
            <v>A0312－食品加工专用设备</v>
          </cell>
        </row>
        <row r="293">
          <cell r="E293" t="str">
            <v>A0313－饮料加工设备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L4" sqref="L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354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0"/>
      <c r="T1" s="4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6" t="s">
        <v>266</v>
      </c>
    </row>
    <row r="2" spans="1:33" ht="19.5" customHeight="1">
      <c r="A2" s="231" t="s">
        <v>239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3" ht="19.5" customHeight="1">
      <c r="A3" s="243" t="s">
        <v>5</v>
      </c>
      <c r="B3" s="243" t="s">
        <v>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00"/>
      <c r="P3" s="100"/>
      <c r="Q3" s="100"/>
      <c r="R3" s="100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7" t="s">
        <v>9</v>
      </c>
      <c r="B4" s="228"/>
      <c r="C4" s="228"/>
      <c r="D4" s="229"/>
      <c r="E4" s="244"/>
      <c r="F4" s="238" t="s">
        <v>229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1"/>
    </row>
    <row r="5" spans="1:33" ht="19.5" customHeight="1">
      <c r="A5" s="221" t="s">
        <v>64</v>
      </c>
      <c r="B5" s="222"/>
      <c r="C5" s="223"/>
      <c r="D5" s="224" t="s">
        <v>169</v>
      </c>
      <c r="E5" s="226" t="s">
        <v>170</v>
      </c>
      <c r="F5" s="235" t="s">
        <v>174</v>
      </c>
      <c r="G5" s="235" t="s">
        <v>267</v>
      </c>
      <c r="H5" s="235" t="s">
        <v>268</v>
      </c>
      <c r="I5" s="235" t="s">
        <v>269</v>
      </c>
      <c r="J5" s="235" t="s">
        <v>270</v>
      </c>
      <c r="K5" s="235" t="s">
        <v>271</v>
      </c>
      <c r="L5" s="235" t="s">
        <v>272</v>
      </c>
      <c r="M5" s="235" t="s">
        <v>273</v>
      </c>
      <c r="N5" s="235" t="s">
        <v>274</v>
      </c>
      <c r="O5" s="235" t="s">
        <v>275</v>
      </c>
      <c r="P5" s="235" t="s">
        <v>276</v>
      </c>
      <c r="Q5" s="235" t="s">
        <v>277</v>
      </c>
      <c r="R5" s="235" t="s">
        <v>278</v>
      </c>
      <c r="S5" s="235" t="s">
        <v>279</v>
      </c>
      <c r="T5" s="235" t="s">
        <v>280</v>
      </c>
      <c r="U5" s="235" t="s">
        <v>281</v>
      </c>
      <c r="V5" s="235" t="s">
        <v>282</v>
      </c>
      <c r="W5" s="235" t="s">
        <v>283</v>
      </c>
      <c r="X5" s="235" t="s">
        <v>284</v>
      </c>
      <c r="Y5" s="235" t="s">
        <v>285</v>
      </c>
      <c r="Z5" s="235" t="s">
        <v>286</v>
      </c>
      <c r="AA5" s="235" t="s">
        <v>287</v>
      </c>
      <c r="AB5" s="235" t="s">
        <v>288</v>
      </c>
      <c r="AC5" s="235" t="s">
        <v>289</v>
      </c>
      <c r="AD5" s="235" t="s">
        <v>290</v>
      </c>
      <c r="AE5" s="235" t="s">
        <v>291</v>
      </c>
      <c r="AF5" s="235" t="s">
        <v>292</v>
      </c>
      <c r="AG5" s="235" t="s">
        <v>293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</row>
    <row r="7" spans="1:33" ht="19.5" customHeight="1">
      <c r="A7" s="107" t="s">
        <v>57</v>
      </c>
      <c r="B7" s="107" t="s">
        <v>57</v>
      </c>
      <c r="C7" s="107" t="s">
        <v>57</v>
      </c>
      <c r="D7" s="108" t="s">
        <v>57</v>
      </c>
      <c r="E7" s="110" t="s">
        <v>67</v>
      </c>
      <c r="F7" s="107">
        <v>2516625.6</v>
      </c>
      <c r="G7" s="107">
        <v>162000</v>
      </c>
      <c r="H7" s="107">
        <v>30000</v>
      </c>
      <c r="I7" s="107">
        <v>0</v>
      </c>
      <c r="J7" s="107">
        <v>0</v>
      </c>
      <c r="K7" s="107">
        <v>100000</v>
      </c>
      <c r="L7" s="107">
        <v>22900</v>
      </c>
      <c r="M7" s="107">
        <v>108000</v>
      </c>
      <c r="N7" s="107">
        <v>0</v>
      </c>
      <c r="O7" s="107">
        <v>0</v>
      </c>
      <c r="P7" s="107">
        <v>392934</v>
      </c>
      <c r="Q7" s="107">
        <v>0</v>
      </c>
      <c r="R7" s="107">
        <v>226100</v>
      </c>
      <c r="S7" s="107">
        <v>0</v>
      </c>
      <c r="T7" s="107">
        <v>0</v>
      </c>
      <c r="U7" s="107">
        <v>55515</v>
      </c>
      <c r="V7" s="107">
        <v>10000</v>
      </c>
      <c r="W7" s="107">
        <v>0</v>
      </c>
      <c r="X7" s="107">
        <v>0</v>
      </c>
      <c r="Y7" s="107">
        <v>0</v>
      </c>
      <c r="Z7" s="107">
        <v>30000</v>
      </c>
      <c r="AA7" s="107">
        <v>0</v>
      </c>
      <c r="AB7" s="107">
        <v>307982.64</v>
      </c>
      <c r="AC7" s="107">
        <v>163173.96</v>
      </c>
      <c r="AD7" s="107">
        <v>274000</v>
      </c>
      <c r="AE7" s="107">
        <v>100000</v>
      </c>
      <c r="AF7" s="107">
        <v>0</v>
      </c>
      <c r="AG7" s="111">
        <v>534020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8" t="s">
        <v>57</v>
      </c>
      <c r="E8" s="110" t="s">
        <v>86</v>
      </c>
      <c r="F8" s="107">
        <v>2516625.6</v>
      </c>
      <c r="G8" s="107">
        <v>162000</v>
      </c>
      <c r="H8" s="107">
        <v>30000</v>
      </c>
      <c r="I8" s="107">
        <v>0</v>
      </c>
      <c r="J8" s="107">
        <v>0</v>
      </c>
      <c r="K8" s="107">
        <v>100000</v>
      </c>
      <c r="L8" s="107">
        <v>22900</v>
      </c>
      <c r="M8" s="107">
        <v>108000</v>
      </c>
      <c r="N8" s="107">
        <v>0</v>
      </c>
      <c r="O8" s="107">
        <v>0</v>
      </c>
      <c r="P8" s="107">
        <v>392934</v>
      </c>
      <c r="Q8" s="107">
        <v>0</v>
      </c>
      <c r="R8" s="107">
        <v>226100</v>
      </c>
      <c r="S8" s="107">
        <v>0</v>
      </c>
      <c r="T8" s="107">
        <v>0</v>
      </c>
      <c r="U8" s="107">
        <v>55515</v>
      </c>
      <c r="V8" s="107">
        <v>10000</v>
      </c>
      <c r="W8" s="107">
        <v>0</v>
      </c>
      <c r="X8" s="107">
        <v>0</v>
      </c>
      <c r="Y8" s="107">
        <v>0</v>
      </c>
      <c r="Z8" s="107">
        <v>30000</v>
      </c>
      <c r="AA8" s="107">
        <v>0</v>
      </c>
      <c r="AB8" s="107">
        <v>307982.64</v>
      </c>
      <c r="AC8" s="107">
        <v>163173.96</v>
      </c>
      <c r="AD8" s="107">
        <v>274000</v>
      </c>
      <c r="AE8" s="107">
        <v>100000</v>
      </c>
      <c r="AF8" s="107">
        <v>0</v>
      </c>
      <c r="AG8" s="111">
        <v>534020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8" t="s">
        <v>87</v>
      </c>
      <c r="E9" s="110" t="s">
        <v>88</v>
      </c>
      <c r="F9" s="107">
        <v>2516625.6</v>
      </c>
      <c r="G9" s="107">
        <v>162000</v>
      </c>
      <c r="H9" s="107">
        <v>30000</v>
      </c>
      <c r="I9" s="107">
        <v>0</v>
      </c>
      <c r="J9" s="107">
        <v>0</v>
      </c>
      <c r="K9" s="107">
        <v>100000</v>
      </c>
      <c r="L9" s="107">
        <v>22900</v>
      </c>
      <c r="M9" s="107">
        <v>108000</v>
      </c>
      <c r="N9" s="107">
        <v>0</v>
      </c>
      <c r="O9" s="107">
        <v>0</v>
      </c>
      <c r="P9" s="107">
        <v>392934</v>
      </c>
      <c r="Q9" s="107">
        <v>0</v>
      </c>
      <c r="R9" s="107">
        <v>226100</v>
      </c>
      <c r="S9" s="107">
        <v>0</v>
      </c>
      <c r="T9" s="107">
        <v>0</v>
      </c>
      <c r="U9" s="107">
        <v>55515</v>
      </c>
      <c r="V9" s="107">
        <v>10000</v>
      </c>
      <c r="W9" s="107">
        <v>0</v>
      </c>
      <c r="X9" s="107">
        <v>0</v>
      </c>
      <c r="Y9" s="107">
        <v>0</v>
      </c>
      <c r="Z9" s="107">
        <v>30000</v>
      </c>
      <c r="AA9" s="107">
        <v>0</v>
      </c>
      <c r="AB9" s="107">
        <v>307982.64</v>
      </c>
      <c r="AC9" s="107">
        <v>163173.96</v>
      </c>
      <c r="AD9" s="107">
        <v>274000</v>
      </c>
      <c r="AE9" s="107">
        <v>100000</v>
      </c>
      <c r="AF9" s="107">
        <v>0</v>
      </c>
      <c r="AG9" s="111">
        <v>534020</v>
      </c>
    </row>
    <row r="10" spans="1:33" ht="19.5" customHeight="1">
      <c r="A10" s="107" t="s">
        <v>89</v>
      </c>
      <c r="B10" s="107" t="s">
        <v>90</v>
      </c>
      <c r="C10" s="107" t="s">
        <v>97</v>
      </c>
      <c r="D10" s="108" t="s">
        <v>92</v>
      </c>
      <c r="E10" s="110" t="s">
        <v>98</v>
      </c>
      <c r="F10" s="107">
        <v>36600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11">
        <v>36600</v>
      </c>
    </row>
    <row r="11" spans="1:33" ht="19.5" customHeight="1">
      <c r="A11" s="107" t="s">
        <v>99</v>
      </c>
      <c r="B11" s="107" t="s">
        <v>100</v>
      </c>
      <c r="C11" s="107" t="s">
        <v>101</v>
      </c>
      <c r="D11" s="108" t="s">
        <v>92</v>
      </c>
      <c r="E11" s="110" t="s">
        <v>102</v>
      </c>
      <c r="F11" s="107">
        <v>2321576.6</v>
      </c>
      <c r="G11" s="107">
        <v>162000</v>
      </c>
      <c r="H11" s="107">
        <v>30000</v>
      </c>
      <c r="I11" s="107">
        <v>0</v>
      </c>
      <c r="J11" s="107">
        <v>0</v>
      </c>
      <c r="K11" s="107">
        <v>100000</v>
      </c>
      <c r="L11" s="107">
        <v>22900</v>
      </c>
      <c r="M11" s="107">
        <v>108000</v>
      </c>
      <c r="N11" s="107">
        <v>0</v>
      </c>
      <c r="O11" s="107">
        <v>0</v>
      </c>
      <c r="P11" s="107">
        <v>340000</v>
      </c>
      <c r="Q11" s="107">
        <v>0</v>
      </c>
      <c r="R11" s="107">
        <v>226100</v>
      </c>
      <c r="S11" s="107">
        <v>0</v>
      </c>
      <c r="T11" s="107">
        <v>0</v>
      </c>
      <c r="U11" s="107">
        <v>0</v>
      </c>
      <c r="V11" s="107">
        <v>10000</v>
      </c>
      <c r="W11" s="107">
        <v>0</v>
      </c>
      <c r="X11" s="107">
        <v>0</v>
      </c>
      <c r="Y11" s="107">
        <v>0</v>
      </c>
      <c r="Z11" s="107">
        <v>30000</v>
      </c>
      <c r="AA11" s="107">
        <v>0</v>
      </c>
      <c r="AB11" s="107">
        <v>307982.64</v>
      </c>
      <c r="AC11" s="107">
        <v>163173.96</v>
      </c>
      <c r="AD11" s="107">
        <v>274000</v>
      </c>
      <c r="AE11" s="107">
        <v>50000</v>
      </c>
      <c r="AF11" s="107">
        <v>0</v>
      </c>
      <c r="AG11" s="111">
        <v>497420</v>
      </c>
    </row>
    <row r="12" spans="1:33" ht="19.5" customHeight="1">
      <c r="A12" s="107" t="s">
        <v>99</v>
      </c>
      <c r="B12" s="107" t="s">
        <v>100</v>
      </c>
      <c r="C12" s="107" t="s">
        <v>103</v>
      </c>
      <c r="D12" s="108" t="s">
        <v>92</v>
      </c>
      <c r="E12" s="110" t="s">
        <v>104</v>
      </c>
      <c r="F12" s="107">
        <v>20000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20000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11">
        <v>0</v>
      </c>
    </row>
    <row r="13" spans="1:33" ht="19.5" customHeight="1">
      <c r="A13" s="107" t="s">
        <v>99</v>
      </c>
      <c r="B13" s="107" t="s">
        <v>100</v>
      </c>
      <c r="C13" s="107" t="s">
        <v>105</v>
      </c>
      <c r="D13" s="108" t="s">
        <v>92</v>
      </c>
      <c r="E13" s="110" t="s">
        <v>106</v>
      </c>
      <c r="F13" s="107">
        <v>138449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52934</v>
      </c>
      <c r="Q13" s="107">
        <v>0</v>
      </c>
      <c r="R13" s="107">
        <v>0</v>
      </c>
      <c r="S13" s="107">
        <v>0</v>
      </c>
      <c r="T13" s="107">
        <v>0</v>
      </c>
      <c r="U13" s="107">
        <v>35515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50000</v>
      </c>
      <c r="AF13" s="107">
        <v>0</v>
      </c>
      <c r="AG13" s="111">
        <v>0</v>
      </c>
    </row>
  </sheetData>
  <sheetProtection/>
  <mergeCells count="35"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M5:M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16" t="s">
        <v>294</v>
      </c>
    </row>
    <row r="2" spans="1:37" ht="19.5" customHeight="1">
      <c r="A2" s="231" t="s">
        <v>239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1:37" ht="19.5" customHeight="1">
      <c r="A3" s="250" t="s">
        <v>5</v>
      </c>
      <c r="B3" s="250"/>
      <c r="C3" s="250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13" t="s">
        <v>6</v>
      </c>
    </row>
    <row r="4" spans="1:37" ht="19.5" customHeight="1">
      <c r="A4" s="248" t="s">
        <v>9</v>
      </c>
      <c r="B4" s="248"/>
      <c r="C4" s="248"/>
      <c r="D4" s="248"/>
      <c r="E4" s="248"/>
      <c r="F4" s="224" t="s">
        <v>67</v>
      </c>
      <c r="G4" s="246" t="s">
        <v>231</v>
      </c>
      <c r="H4" s="246"/>
      <c r="I4" s="246"/>
      <c r="J4" s="246"/>
      <c r="K4" s="247"/>
      <c r="L4" s="238" t="s">
        <v>234</v>
      </c>
      <c r="M4" s="239"/>
      <c r="N4" s="241"/>
      <c r="O4" s="238" t="s">
        <v>235</v>
      </c>
      <c r="P4" s="239"/>
      <c r="Q4" s="239"/>
      <c r="R4" s="239"/>
      <c r="S4" s="239"/>
      <c r="T4" s="241"/>
      <c r="U4" s="238" t="s">
        <v>236</v>
      </c>
      <c r="V4" s="239"/>
      <c r="W4" s="240"/>
      <c r="X4" s="241"/>
      <c r="Y4" s="238" t="s">
        <v>295</v>
      </c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41"/>
    </row>
    <row r="5" spans="1:37" ht="19.5" customHeight="1">
      <c r="A5" s="248" t="s">
        <v>64</v>
      </c>
      <c r="B5" s="248"/>
      <c r="C5" s="248"/>
      <c r="D5" s="242" t="s">
        <v>169</v>
      </c>
      <c r="E5" s="242" t="s">
        <v>170</v>
      </c>
      <c r="F5" s="249"/>
      <c r="G5" s="245" t="s">
        <v>174</v>
      </c>
      <c r="H5" s="245" t="s">
        <v>296</v>
      </c>
      <c r="I5" s="245" t="s">
        <v>297</v>
      </c>
      <c r="J5" s="245" t="s">
        <v>298</v>
      </c>
      <c r="K5" s="245" t="s">
        <v>299</v>
      </c>
      <c r="L5" s="235" t="s">
        <v>174</v>
      </c>
      <c r="M5" s="235" t="s">
        <v>300</v>
      </c>
      <c r="N5" s="235" t="s">
        <v>301</v>
      </c>
      <c r="O5" s="235" t="s">
        <v>174</v>
      </c>
      <c r="P5" s="235" t="s">
        <v>300</v>
      </c>
      <c r="Q5" s="235" t="s">
        <v>302</v>
      </c>
      <c r="R5" s="235" t="s">
        <v>303</v>
      </c>
      <c r="S5" s="235" t="s">
        <v>304</v>
      </c>
      <c r="T5" s="235" t="s">
        <v>301</v>
      </c>
      <c r="U5" s="235" t="s">
        <v>174</v>
      </c>
      <c r="V5" s="237" t="s">
        <v>236</v>
      </c>
      <c r="W5" s="242" t="s">
        <v>305</v>
      </c>
      <c r="X5" s="233" t="s">
        <v>306</v>
      </c>
      <c r="Y5" s="235" t="s">
        <v>174</v>
      </c>
      <c r="Z5" s="235" t="s">
        <v>307</v>
      </c>
      <c r="AA5" s="235" t="s">
        <v>308</v>
      </c>
      <c r="AB5" s="235" t="s">
        <v>309</v>
      </c>
      <c r="AC5" s="235" t="s">
        <v>310</v>
      </c>
      <c r="AD5" s="235" t="s">
        <v>311</v>
      </c>
      <c r="AE5" s="235" t="s">
        <v>312</v>
      </c>
      <c r="AF5" s="235" t="s">
        <v>313</v>
      </c>
      <c r="AG5" s="235" t="s">
        <v>314</v>
      </c>
      <c r="AH5" s="235" t="s">
        <v>315</v>
      </c>
      <c r="AI5" s="235" t="s">
        <v>316</v>
      </c>
      <c r="AJ5" s="235" t="s">
        <v>317</v>
      </c>
      <c r="AK5" s="235" t="s">
        <v>318</v>
      </c>
    </row>
    <row r="6" spans="1:37" ht="30.75" customHeight="1">
      <c r="A6" s="117" t="s">
        <v>75</v>
      </c>
      <c r="B6" s="118" t="s">
        <v>76</v>
      </c>
      <c r="C6" s="117" t="s">
        <v>77</v>
      </c>
      <c r="D6" s="242"/>
      <c r="E6" s="242"/>
      <c r="F6" s="234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25"/>
      <c r="W6" s="242"/>
      <c r="X6" s="234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</row>
    <row r="7" spans="1:37" ht="19.5" customHeight="1">
      <c r="A7" s="119" t="s">
        <v>57</v>
      </c>
      <c r="B7" s="119" t="s">
        <v>57</v>
      </c>
      <c r="C7" s="120" t="s">
        <v>57</v>
      </c>
      <c r="D7" s="119" t="s">
        <v>57</v>
      </c>
      <c r="E7" s="120" t="s">
        <v>57</v>
      </c>
      <c r="F7" s="121">
        <f aca="true" t="shared" si="0" ref="F7:F16">SUM(G7,L7,O7,U7,Y7)</f>
        <v>0</v>
      </c>
      <c r="G7" s="122" t="s">
        <v>57</v>
      </c>
      <c r="H7" s="122" t="s">
        <v>57</v>
      </c>
      <c r="I7" s="122" t="s">
        <v>57</v>
      </c>
      <c r="J7" s="122" t="s">
        <v>57</v>
      </c>
      <c r="K7" s="122" t="s">
        <v>57</v>
      </c>
      <c r="L7" s="123" t="s">
        <v>57</v>
      </c>
      <c r="M7" s="123" t="s">
        <v>57</v>
      </c>
      <c r="N7" s="123" t="s">
        <v>57</v>
      </c>
      <c r="O7" s="123" t="s">
        <v>57</v>
      </c>
      <c r="P7" s="123" t="s">
        <v>57</v>
      </c>
      <c r="Q7" s="123" t="s">
        <v>57</v>
      </c>
      <c r="R7" s="123" t="s">
        <v>57</v>
      </c>
      <c r="S7" s="123" t="s">
        <v>57</v>
      </c>
      <c r="T7" s="123" t="s">
        <v>57</v>
      </c>
      <c r="U7" s="123" t="s">
        <v>57</v>
      </c>
      <c r="V7" s="124" t="s">
        <v>57</v>
      </c>
      <c r="W7" s="119" t="s">
        <v>57</v>
      </c>
      <c r="X7" s="125" t="s">
        <v>57</v>
      </c>
      <c r="Y7" s="123" t="s">
        <v>57</v>
      </c>
      <c r="Z7" s="126" t="s">
        <v>57</v>
      </c>
      <c r="AA7" s="122" t="s">
        <v>57</v>
      </c>
      <c r="AB7" s="122" t="s">
        <v>57</v>
      </c>
      <c r="AC7" s="122" t="s">
        <v>57</v>
      </c>
      <c r="AD7" s="122" t="s">
        <v>57</v>
      </c>
      <c r="AE7" s="122" t="s">
        <v>57</v>
      </c>
      <c r="AF7" s="122" t="s">
        <v>57</v>
      </c>
      <c r="AG7" s="122" t="s">
        <v>57</v>
      </c>
      <c r="AH7" s="122" t="s">
        <v>57</v>
      </c>
      <c r="AI7" s="122" t="s">
        <v>57</v>
      </c>
      <c r="AJ7" s="123" t="s">
        <v>57</v>
      </c>
      <c r="AK7" s="127" t="s">
        <v>57</v>
      </c>
    </row>
    <row r="8" spans="1:37" ht="19.5" customHeight="1">
      <c r="A8" s="119" t="s">
        <v>57</v>
      </c>
      <c r="B8" s="119" t="s">
        <v>57</v>
      </c>
      <c r="C8" s="120" t="s">
        <v>57</v>
      </c>
      <c r="D8" s="119" t="s">
        <v>57</v>
      </c>
      <c r="E8" s="120" t="s">
        <v>57</v>
      </c>
      <c r="F8" s="121">
        <f t="shared" si="0"/>
        <v>0</v>
      </c>
      <c r="G8" s="122" t="s">
        <v>57</v>
      </c>
      <c r="H8" s="122" t="s">
        <v>57</v>
      </c>
      <c r="I8" s="122" t="s">
        <v>57</v>
      </c>
      <c r="J8" s="122" t="s">
        <v>57</v>
      </c>
      <c r="K8" s="122" t="s">
        <v>57</v>
      </c>
      <c r="L8" s="123" t="s">
        <v>57</v>
      </c>
      <c r="M8" s="123" t="s">
        <v>57</v>
      </c>
      <c r="N8" s="123" t="s">
        <v>57</v>
      </c>
      <c r="O8" s="123" t="s">
        <v>57</v>
      </c>
      <c r="P8" s="123" t="s">
        <v>57</v>
      </c>
      <c r="Q8" s="123" t="s">
        <v>57</v>
      </c>
      <c r="R8" s="123" t="s">
        <v>57</v>
      </c>
      <c r="S8" s="123" t="s">
        <v>57</v>
      </c>
      <c r="T8" s="123" t="s">
        <v>57</v>
      </c>
      <c r="U8" s="123" t="s">
        <v>57</v>
      </c>
      <c r="V8" s="124" t="s">
        <v>57</v>
      </c>
      <c r="W8" s="119" t="s">
        <v>57</v>
      </c>
      <c r="X8" s="125" t="s">
        <v>57</v>
      </c>
      <c r="Y8" s="123" t="s">
        <v>57</v>
      </c>
      <c r="Z8" s="126" t="s">
        <v>57</v>
      </c>
      <c r="AA8" s="122" t="s">
        <v>57</v>
      </c>
      <c r="AB8" s="122" t="s">
        <v>57</v>
      </c>
      <c r="AC8" s="122" t="s">
        <v>57</v>
      </c>
      <c r="AD8" s="122" t="s">
        <v>57</v>
      </c>
      <c r="AE8" s="122" t="s">
        <v>57</v>
      </c>
      <c r="AF8" s="122" t="s">
        <v>57</v>
      </c>
      <c r="AG8" s="122" t="s">
        <v>57</v>
      </c>
      <c r="AH8" s="122" t="s">
        <v>57</v>
      </c>
      <c r="AI8" s="122" t="s">
        <v>57</v>
      </c>
      <c r="AJ8" s="123" t="s">
        <v>57</v>
      </c>
      <c r="AK8" s="127" t="s">
        <v>57</v>
      </c>
    </row>
    <row r="9" spans="1:37" ht="19.5" customHeight="1">
      <c r="A9" s="119" t="s">
        <v>57</v>
      </c>
      <c r="B9" s="119" t="s">
        <v>57</v>
      </c>
      <c r="C9" s="120" t="s">
        <v>57</v>
      </c>
      <c r="D9" s="119" t="s">
        <v>57</v>
      </c>
      <c r="E9" s="120" t="s">
        <v>57</v>
      </c>
      <c r="F9" s="121">
        <f t="shared" si="0"/>
        <v>0</v>
      </c>
      <c r="G9" s="122" t="s">
        <v>57</v>
      </c>
      <c r="H9" s="122" t="s">
        <v>57</v>
      </c>
      <c r="I9" s="122" t="s">
        <v>57</v>
      </c>
      <c r="J9" s="122" t="s">
        <v>57</v>
      </c>
      <c r="K9" s="122" t="s">
        <v>57</v>
      </c>
      <c r="L9" s="123" t="s">
        <v>57</v>
      </c>
      <c r="M9" s="123" t="s">
        <v>57</v>
      </c>
      <c r="N9" s="123" t="s">
        <v>57</v>
      </c>
      <c r="O9" s="123" t="s">
        <v>57</v>
      </c>
      <c r="P9" s="123" t="s">
        <v>57</v>
      </c>
      <c r="Q9" s="123" t="s">
        <v>57</v>
      </c>
      <c r="R9" s="123" t="s">
        <v>57</v>
      </c>
      <c r="S9" s="123" t="s">
        <v>57</v>
      </c>
      <c r="T9" s="123" t="s">
        <v>57</v>
      </c>
      <c r="U9" s="123" t="s">
        <v>57</v>
      </c>
      <c r="V9" s="124" t="s">
        <v>57</v>
      </c>
      <c r="W9" s="119" t="s">
        <v>57</v>
      </c>
      <c r="X9" s="125" t="s">
        <v>57</v>
      </c>
      <c r="Y9" s="123" t="s">
        <v>57</v>
      </c>
      <c r="Z9" s="126" t="s">
        <v>57</v>
      </c>
      <c r="AA9" s="122" t="s">
        <v>57</v>
      </c>
      <c r="AB9" s="122" t="s">
        <v>57</v>
      </c>
      <c r="AC9" s="122" t="s">
        <v>57</v>
      </c>
      <c r="AD9" s="122" t="s">
        <v>57</v>
      </c>
      <c r="AE9" s="122" t="s">
        <v>57</v>
      </c>
      <c r="AF9" s="122" t="s">
        <v>57</v>
      </c>
      <c r="AG9" s="122" t="s">
        <v>57</v>
      </c>
      <c r="AH9" s="122" t="s">
        <v>57</v>
      </c>
      <c r="AI9" s="122" t="s">
        <v>57</v>
      </c>
      <c r="AJ9" s="123" t="s">
        <v>57</v>
      </c>
      <c r="AK9" s="127" t="s">
        <v>57</v>
      </c>
    </row>
    <row r="10" spans="1:37" ht="19.5" customHeight="1">
      <c r="A10" s="119" t="s">
        <v>57</v>
      </c>
      <c r="B10" s="119" t="s">
        <v>57</v>
      </c>
      <c r="C10" s="120" t="s">
        <v>57</v>
      </c>
      <c r="D10" s="119" t="s">
        <v>57</v>
      </c>
      <c r="E10" s="120" t="s">
        <v>57</v>
      </c>
      <c r="F10" s="121">
        <f t="shared" si="0"/>
        <v>0</v>
      </c>
      <c r="G10" s="122" t="s">
        <v>57</v>
      </c>
      <c r="H10" s="122" t="s">
        <v>57</v>
      </c>
      <c r="I10" s="122" t="s">
        <v>57</v>
      </c>
      <c r="J10" s="122" t="s">
        <v>57</v>
      </c>
      <c r="K10" s="122" t="s">
        <v>57</v>
      </c>
      <c r="L10" s="123" t="s">
        <v>57</v>
      </c>
      <c r="M10" s="123" t="s">
        <v>57</v>
      </c>
      <c r="N10" s="123" t="s">
        <v>57</v>
      </c>
      <c r="O10" s="123" t="s">
        <v>57</v>
      </c>
      <c r="P10" s="123" t="s">
        <v>57</v>
      </c>
      <c r="Q10" s="123" t="s">
        <v>57</v>
      </c>
      <c r="R10" s="123" t="s">
        <v>57</v>
      </c>
      <c r="S10" s="123" t="s">
        <v>57</v>
      </c>
      <c r="T10" s="123" t="s">
        <v>57</v>
      </c>
      <c r="U10" s="123" t="s">
        <v>57</v>
      </c>
      <c r="V10" s="124" t="s">
        <v>57</v>
      </c>
      <c r="W10" s="119" t="s">
        <v>57</v>
      </c>
      <c r="X10" s="125" t="s">
        <v>57</v>
      </c>
      <c r="Y10" s="123" t="s">
        <v>57</v>
      </c>
      <c r="Z10" s="126" t="s">
        <v>57</v>
      </c>
      <c r="AA10" s="122" t="s">
        <v>57</v>
      </c>
      <c r="AB10" s="122" t="s">
        <v>57</v>
      </c>
      <c r="AC10" s="122" t="s">
        <v>57</v>
      </c>
      <c r="AD10" s="122" t="s">
        <v>57</v>
      </c>
      <c r="AE10" s="122" t="s">
        <v>57</v>
      </c>
      <c r="AF10" s="122" t="s">
        <v>57</v>
      </c>
      <c r="AG10" s="122" t="s">
        <v>57</v>
      </c>
      <c r="AH10" s="122" t="s">
        <v>57</v>
      </c>
      <c r="AI10" s="122" t="s">
        <v>57</v>
      </c>
      <c r="AJ10" s="123" t="s">
        <v>57</v>
      </c>
      <c r="AK10" s="127" t="s">
        <v>57</v>
      </c>
    </row>
    <row r="11" spans="1:37" ht="19.5" customHeight="1">
      <c r="A11" s="119" t="s">
        <v>57</v>
      </c>
      <c r="B11" s="119" t="s">
        <v>57</v>
      </c>
      <c r="C11" s="120" t="s">
        <v>57</v>
      </c>
      <c r="D11" s="119" t="s">
        <v>57</v>
      </c>
      <c r="E11" s="120" t="s">
        <v>57</v>
      </c>
      <c r="F11" s="121">
        <f t="shared" si="0"/>
        <v>0</v>
      </c>
      <c r="G11" s="122" t="s">
        <v>57</v>
      </c>
      <c r="H11" s="122" t="s">
        <v>57</v>
      </c>
      <c r="I11" s="122" t="s">
        <v>57</v>
      </c>
      <c r="J11" s="122" t="s">
        <v>57</v>
      </c>
      <c r="K11" s="122" t="s">
        <v>57</v>
      </c>
      <c r="L11" s="123" t="s">
        <v>57</v>
      </c>
      <c r="M11" s="123" t="s">
        <v>57</v>
      </c>
      <c r="N11" s="123" t="s">
        <v>57</v>
      </c>
      <c r="O11" s="123" t="s">
        <v>57</v>
      </c>
      <c r="P11" s="123" t="s">
        <v>57</v>
      </c>
      <c r="Q11" s="123" t="s">
        <v>57</v>
      </c>
      <c r="R11" s="123" t="s">
        <v>57</v>
      </c>
      <c r="S11" s="123" t="s">
        <v>57</v>
      </c>
      <c r="T11" s="123" t="s">
        <v>57</v>
      </c>
      <c r="U11" s="123" t="s">
        <v>57</v>
      </c>
      <c r="V11" s="124" t="s">
        <v>57</v>
      </c>
      <c r="W11" s="119" t="s">
        <v>57</v>
      </c>
      <c r="X11" s="125" t="s">
        <v>57</v>
      </c>
      <c r="Y11" s="123" t="s">
        <v>57</v>
      </c>
      <c r="Z11" s="126" t="s">
        <v>57</v>
      </c>
      <c r="AA11" s="122" t="s">
        <v>57</v>
      </c>
      <c r="AB11" s="122" t="s">
        <v>57</v>
      </c>
      <c r="AC11" s="122" t="s">
        <v>57</v>
      </c>
      <c r="AD11" s="122" t="s">
        <v>57</v>
      </c>
      <c r="AE11" s="122" t="s">
        <v>57</v>
      </c>
      <c r="AF11" s="122" t="s">
        <v>57</v>
      </c>
      <c r="AG11" s="122" t="s">
        <v>57</v>
      </c>
      <c r="AH11" s="122" t="s">
        <v>57</v>
      </c>
      <c r="AI11" s="122" t="s">
        <v>57</v>
      </c>
      <c r="AJ11" s="123" t="s">
        <v>57</v>
      </c>
      <c r="AK11" s="127" t="s">
        <v>57</v>
      </c>
    </row>
    <row r="12" spans="1:37" ht="19.5" customHeight="1">
      <c r="A12" s="119" t="s">
        <v>57</v>
      </c>
      <c r="B12" s="119" t="s">
        <v>57</v>
      </c>
      <c r="C12" s="120" t="s">
        <v>57</v>
      </c>
      <c r="D12" s="119" t="s">
        <v>57</v>
      </c>
      <c r="E12" s="120" t="s">
        <v>57</v>
      </c>
      <c r="F12" s="121">
        <f t="shared" si="0"/>
        <v>0</v>
      </c>
      <c r="G12" s="122" t="s">
        <v>57</v>
      </c>
      <c r="H12" s="122" t="s">
        <v>57</v>
      </c>
      <c r="I12" s="122" t="s">
        <v>57</v>
      </c>
      <c r="J12" s="122" t="s">
        <v>57</v>
      </c>
      <c r="K12" s="122" t="s">
        <v>57</v>
      </c>
      <c r="L12" s="123" t="s">
        <v>57</v>
      </c>
      <c r="M12" s="123" t="s">
        <v>57</v>
      </c>
      <c r="N12" s="123" t="s">
        <v>57</v>
      </c>
      <c r="O12" s="123" t="s">
        <v>57</v>
      </c>
      <c r="P12" s="123" t="s">
        <v>57</v>
      </c>
      <c r="Q12" s="123" t="s">
        <v>57</v>
      </c>
      <c r="R12" s="123" t="s">
        <v>57</v>
      </c>
      <c r="S12" s="123" t="s">
        <v>57</v>
      </c>
      <c r="T12" s="123" t="s">
        <v>57</v>
      </c>
      <c r="U12" s="123" t="s">
        <v>57</v>
      </c>
      <c r="V12" s="124" t="s">
        <v>57</v>
      </c>
      <c r="W12" s="119" t="s">
        <v>57</v>
      </c>
      <c r="X12" s="125" t="s">
        <v>57</v>
      </c>
      <c r="Y12" s="123" t="s">
        <v>57</v>
      </c>
      <c r="Z12" s="126" t="s">
        <v>57</v>
      </c>
      <c r="AA12" s="122" t="s">
        <v>57</v>
      </c>
      <c r="AB12" s="122" t="s">
        <v>57</v>
      </c>
      <c r="AC12" s="122" t="s">
        <v>57</v>
      </c>
      <c r="AD12" s="122" t="s">
        <v>57</v>
      </c>
      <c r="AE12" s="122" t="s">
        <v>57</v>
      </c>
      <c r="AF12" s="122" t="s">
        <v>57</v>
      </c>
      <c r="AG12" s="122" t="s">
        <v>57</v>
      </c>
      <c r="AH12" s="122" t="s">
        <v>57</v>
      </c>
      <c r="AI12" s="122" t="s">
        <v>57</v>
      </c>
      <c r="AJ12" s="123" t="s">
        <v>57</v>
      </c>
      <c r="AK12" s="127" t="s">
        <v>57</v>
      </c>
    </row>
    <row r="13" spans="1:37" ht="19.5" customHeight="1">
      <c r="A13" s="119" t="s">
        <v>57</v>
      </c>
      <c r="B13" s="119" t="s">
        <v>57</v>
      </c>
      <c r="C13" s="120" t="s">
        <v>57</v>
      </c>
      <c r="D13" s="119" t="s">
        <v>57</v>
      </c>
      <c r="E13" s="120" t="s">
        <v>57</v>
      </c>
      <c r="F13" s="121">
        <f t="shared" si="0"/>
        <v>0</v>
      </c>
      <c r="G13" s="122" t="s">
        <v>57</v>
      </c>
      <c r="H13" s="122" t="s">
        <v>57</v>
      </c>
      <c r="I13" s="122" t="s">
        <v>57</v>
      </c>
      <c r="J13" s="122" t="s">
        <v>57</v>
      </c>
      <c r="K13" s="122" t="s">
        <v>57</v>
      </c>
      <c r="L13" s="123" t="s">
        <v>57</v>
      </c>
      <c r="M13" s="123" t="s">
        <v>57</v>
      </c>
      <c r="N13" s="123" t="s">
        <v>57</v>
      </c>
      <c r="O13" s="123" t="s">
        <v>57</v>
      </c>
      <c r="P13" s="123" t="s">
        <v>57</v>
      </c>
      <c r="Q13" s="123" t="s">
        <v>57</v>
      </c>
      <c r="R13" s="123" t="s">
        <v>57</v>
      </c>
      <c r="S13" s="123" t="s">
        <v>57</v>
      </c>
      <c r="T13" s="123" t="s">
        <v>57</v>
      </c>
      <c r="U13" s="123" t="s">
        <v>57</v>
      </c>
      <c r="V13" s="124" t="s">
        <v>57</v>
      </c>
      <c r="W13" s="119" t="s">
        <v>57</v>
      </c>
      <c r="X13" s="125" t="s">
        <v>57</v>
      </c>
      <c r="Y13" s="123" t="s">
        <v>57</v>
      </c>
      <c r="Z13" s="126" t="s">
        <v>57</v>
      </c>
      <c r="AA13" s="122" t="s">
        <v>57</v>
      </c>
      <c r="AB13" s="122" t="s">
        <v>57</v>
      </c>
      <c r="AC13" s="122" t="s">
        <v>57</v>
      </c>
      <c r="AD13" s="122" t="s">
        <v>57</v>
      </c>
      <c r="AE13" s="122" t="s">
        <v>57</v>
      </c>
      <c r="AF13" s="122" t="s">
        <v>57</v>
      </c>
      <c r="AG13" s="122" t="s">
        <v>57</v>
      </c>
      <c r="AH13" s="122" t="s">
        <v>57</v>
      </c>
      <c r="AI13" s="122" t="s">
        <v>57</v>
      </c>
      <c r="AJ13" s="123" t="s">
        <v>57</v>
      </c>
      <c r="AK13" s="127" t="s">
        <v>57</v>
      </c>
    </row>
    <row r="14" spans="1:37" ht="19.5" customHeight="1">
      <c r="A14" s="119" t="s">
        <v>57</v>
      </c>
      <c r="B14" s="119" t="s">
        <v>57</v>
      </c>
      <c r="C14" s="120" t="s">
        <v>57</v>
      </c>
      <c r="D14" s="119" t="s">
        <v>57</v>
      </c>
      <c r="E14" s="120" t="s">
        <v>57</v>
      </c>
      <c r="F14" s="121">
        <f t="shared" si="0"/>
        <v>0</v>
      </c>
      <c r="G14" s="122" t="s">
        <v>57</v>
      </c>
      <c r="H14" s="122" t="s">
        <v>57</v>
      </c>
      <c r="I14" s="122" t="s">
        <v>57</v>
      </c>
      <c r="J14" s="122" t="s">
        <v>57</v>
      </c>
      <c r="K14" s="122" t="s">
        <v>57</v>
      </c>
      <c r="L14" s="123" t="s">
        <v>57</v>
      </c>
      <c r="M14" s="123" t="s">
        <v>57</v>
      </c>
      <c r="N14" s="123" t="s">
        <v>57</v>
      </c>
      <c r="O14" s="123" t="s">
        <v>57</v>
      </c>
      <c r="P14" s="123" t="s">
        <v>57</v>
      </c>
      <c r="Q14" s="123" t="s">
        <v>57</v>
      </c>
      <c r="R14" s="123" t="s">
        <v>57</v>
      </c>
      <c r="S14" s="123" t="s">
        <v>57</v>
      </c>
      <c r="T14" s="123" t="s">
        <v>57</v>
      </c>
      <c r="U14" s="123" t="s">
        <v>57</v>
      </c>
      <c r="V14" s="124" t="s">
        <v>57</v>
      </c>
      <c r="W14" s="119" t="s">
        <v>57</v>
      </c>
      <c r="X14" s="125" t="s">
        <v>57</v>
      </c>
      <c r="Y14" s="123" t="s">
        <v>57</v>
      </c>
      <c r="Z14" s="126" t="s">
        <v>57</v>
      </c>
      <c r="AA14" s="122" t="s">
        <v>57</v>
      </c>
      <c r="AB14" s="122" t="s">
        <v>57</v>
      </c>
      <c r="AC14" s="122" t="s">
        <v>57</v>
      </c>
      <c r="AD14" s="122" t="s">
        <v>57</v>
      </c>
      <c r="AE14" s="122" t="s">
        <v>57</v>
      </c>
      <c r="AF14" s="122" t="s">
        <v>57</v>
      </c>
      <c r="AG14" s="122" t="s">
        <v>57</v>
      </c>
      <c r="AH14" s="122" t="s">
        <v>57</v>
      </c>
      <c r="AI14" s="122" t="s">
        <v>57</v>
      </c>
      <c r="AJ14" s="123" t="s">
        <v>57</v>
      </c>
      <c r="AK14" s="127" t="s">
        <v>57</v>
      </c>
    </row>
    <row r="15" spans="1:37" ht="19.5" customHeight="1">
      <c r="A15" s="119" t="s">
        <v>57</v>
      </c>
      <c r="B15" s="119" t="s">
        <v>57</v>
      </c>
      <c r="C15" s="120" t="s">
        <v>57</v>
      </c>
      <c r="D15" s="119" t="s">
        <v>57</v>
      </c>
      <c r="E15" s="120" t="s">
        <v>57</v>
      </c>
      <c r="F15" s="121">
        <f t="shared" si="0"/>
        <v>0</v>
      </c>
      <c r="G15" s="122" t="s">
        <v>57</v>
      </c>
      <c r="H15" s="122" t="s">
        <v>57</v>
      </c>
      <c r="I15" s="122" t="s">
        <v>57</v>
      </c>
      <c r="J15" s="122" t="s">
        <v>57</v>
      </c>
      <c r="K15" s="122" t="s">
        <v>57</v>
      </c>
      <c r="L15" s="123" t="s">
        <v>57</v>
      </c>
      <c r="M15" s="123" t="s">
        <v>57</v>
      </c>
      <c r="N15" s="123" t="s">
        <v>57</v>
      </c>
      <c r="O15" s="123" t="s">
        <v>57</v>
      </c>
      <c r="P15" s="123" t="s">
        <v>57</v>
      </c>
      <c r="Q15" s="123" t="s">
        <v>57</v>
      </c>
      <c r="R15" s="123" t="s">
        <v>57</v>
      </c>
      <c r="S15" s="123" t="s">
        <v>57</v>
      </c>
      <c r="T15" s="123" t="s">
        <v>57</v>
      </c>
      <c r="U15" s="123" t="s">
        <v>57</v>
      </c>
      <c r="V15" s="124" t="s">
        <v>57</v>
      </c>
      <c r="W15" s="119" t="s">
        <v>57</v>
      </c>
      <c r="X15" s="125" t="s">
        <v>57</v>
      </c>
      <c r="Y15" s="123" t="s">
        <v>57</v>
      </c>
      <c r="Z15" s="126" t="s">
        <v>57</v>
      </c>
      <c r="AA15" s="122" t="s">
        <v>57</v>
      </c>
      <c r="AB15" s="122" t="s">
        <v>57</v>
      </c>
      <c r="AC15" s="122" t="s">
        <v>57</v>
      </c>
      <c r="AD15" s="122" t="s">
        <v>57</v>
      </c>
      <c r="AE15" s="122" t="s">
        <v>57</v>
      </c>
      <c r="AF15" s="122" t="s">
        <v>57</v>
      </c>
      <c r="AG15" s="122" t="s">
        <v>57</v>
      </c>
      <c r="AH15" s="122" t="s">
        <v>57</v>
      </c>
      <c r="AI15" s="122" t="s">
        <v>57</v>
      </c>
      <c r="AJ15" s="123" t="s">
        <v>57</v>
      </c>
      <c r="AK15" s="127" t="s">
        <v>57</v>
      </c>
    </row>
    <row r="16" spans="1:37" ht="19.5" customHeight="1">
      <c r="A16" s="119" t="s">
        <v>57</v>
      </c>
      <c r="B16" s="119" t="s">
        <v>57</v>
      </c>
      <c r="C16" s="120" t="s">
        <v>57</v>
      </c>
      <c r="D16" s="119" t="s">
        <v>57</v>
      </c>
      <c r="E16" s="120" t="s">
        <v>57</v>
      </c>
      <c r="F16" s="121">
        <f t="shared" si="0"/>
        <v>0</v>
      </c>
      <c r="G16" s="122" t="s">
        <v>57</v>
      </c>
      <c r="H16" s="122" t="s">
        <v>57</v>
      </c>
      <c r="I16" s="122" t="s">
        <v>57</v>
      </c>
      <c r="J16" s="122" t="s">
        <v>57</v>
      </c>
      <c r="K16" s="122" t="s">
        <v>57</v>
      </c>
      <c r="L16" s="123" t="s">
        <v>57</v>
      </c>
      <c r="M16" s="123" t="s">
        <v>57</v>
      </c>
      <c r="N16" s="123" t="s">
        <v>57</v>
      </c>
      <c r="O16" s="123" t="s">
        <v>57</v>
      </c>
      <c r="P16" s="123" t="s">
        <v>57</v>
      </c>
      <c r="Q16" s="123" t="s">
        <v>57</v>
      </c>
      <c r="R16" s="123" t="s">
        <v>57</v>
      </c>
      <c r="S16" s="123" t="s">
        <v>57</v>
      </c>
      <c r="T16" s="123" t="s">
        <v>57</v>
      </c>
      <c r="U16" s="123" t="s">
        <v>57</v>
      </c>
      <c r="V16" s="124" t="s">
        <v>57</v>
      </c>
      <c r="W16" s="119" t="s">
        <v>57</v>
      </c>
      <c r="X16" s="125" t="s">
        <v>57</v>
      </c>
      <c r="Y16" s="123" t="s">
        <v>57</v>
      </c>
      <c r="Z16" s="126" t="s">
        <v>57</v>
      </c>
      <c r="AA16" s="122" t="s">
        <v>57</v>
      </c>
      <c r="AB16" s="122" t="s">
        <v>57</v>
      </c>
      <c r="AC16" s="122" t="s">
        <v>57</v>
      </c>
      <c r="AD16" s="122" t="s">
        <v>57</v>
      </c>
      <c r="AE16" s="122" t="s">
        <v>57</v>
      </c>
      <c r="AF16" s="122" t="s">
        <v>57</v>
      </c>
      <c r="AG16" s="122" t="s">
        <v>57</v>
      </c>
      <c r="AH16" s="122" t="s">
        <v>57</v>
      </c>
      <c r="AI16" s="122" t="s">
        <v>57</v>
      </c>
      <c r="AJ16" s="123" t="s">
        <v>57</v>
      </c>
      <c r="AK16" s="127" t="s">
        <v>57</v>
      </c>
    </row>
  </sheetData>
  <sheetProtection/>
  <mergeCells count="43">
    <mergeCell ref="A2:AK2"/>
    <mergeCell ref="A3:N3"/>
    <mergeCell ref="X5:X6"/>
    <mergeCell ref="Y4:AK4"/>
    <mergeCell ref="U4:X4"/>
    <mergeCell ref="O4:T4"/>
    <mergeCell ref="L4:N4"/>
    <mergeCell ref="W5:W6"/>
    <mergeCell ref="L5:L6"/>
    <mergeCell ref="N5:N6"/>
    <mergeCell ref="O5:O6"/>
    <mergeCell ref="AG5:AG6"/>
    <mergeCell ref="AD5:AD6"/>
    <mergeCell ref="AC5:AC6"/>
    <mergeCell ref="AB5:AB6"/>
    <mergeCell ref="U5:U6"/>
    <mergeCell ref="T5:T6"/>
    <mergeCell ref="V5:V6"/>
    <mergeCell ref="P5:P6"/>
    <mergeCell ref="G4:K4"/>
    <mergeCell ref="A4:E4"/>
    <mergeCell ref="F4:F6"/>
    <mergeCell ref="K5:K6"/>
    <mergeCell ref="A5:C5"/>
    <mergeCell ref="D5:D6"/>
    <mergeCell ref="E5:E6"/>
    <mergeCell ref="AK5:AK6"/>
    <mergeCell ref="AH5:AH6"/>
    <mergeCell ref="AJ5:AJ6"/>
    <mergeCell ref="AI5:AI6"/>
    <mergeCell ref="Y5:Y6"/>
    <mergeCell ref="Z5:Z6"/>
    <mergeCell ref="AA5:AA6"/>
    <mergeCell ref="G5:G6"/>
    <mergeCell ref="H5:H6"/>
    <mergeCell ref="I5:I6"/>
    <mergeCell ref="J5:J6"/>
    <mergeCell ref="AF5:AF6"/>
    <mergeCell ref="AE5:AE6"/>
    <mergeCell ref="S5:S6"/>
    <mergeCell ref="R5:R6"/>
    <mergeCell ref="Q5:Q6"/>
    <mergeCell ref="M5:M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28" t="s">
        <v>319</v>
      </c>
    </row>
    <row r="2" spans="1:30" ht="19.5" customHeight="1">
      <c r="A2" s="231" t="s">
        <v>239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</row>
    <row r="3" spans="1:30" ht="19.5" customHeight="1">
      <c r="A3" s="251" t="s">
        <v>0</v>
      </c>
      <c r="B3" s="251"/>
      <c r="C3" s="251"/>
      <c r="D3" s="251" t="s">
        <v>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 t="s">
        <v>6</v>
      </c>
    </row>
    <row r="4" spans="1:30" ht="19.5" customHeight="1">
      <c r="A4" s="255" t="s">
        <v>9</v>
      </c>
      <c r="B4" s="256"/>
      <c r="C4" s="256"/>
      <c r="D4" s="256"/>
      <c r="E4" s="257"/>
      <c r="F4" s="226" t="s">
        <v>67</v>
      </c>
      <c r="G4" s="252" t="s">
        <v>320</v>
      </c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4"/>
      <c r="X4" s="238" t="s">
        <v>237</v>
      </c>
      <c r="Y4" s="239"/>
      <c r="Z4" s="239"/>
      <c r="AA4" s="239"/>
      <c r="AB4" s="239"/>
      <c r="AC4" s="239"/>
      <c r="AD4" s="241"/>
    </row>
    <row r="5" spans="1:30" ht="19.5" customHeight="1">
      <c r="A5" s="221" t="s">
        <v>64</v>
      </c>
      <c r="B5" s="222"/>
      <c r="C5" s="223"/>
      <c r="D5" s="242" t="s">
        <v>169</v>
      </c>
      <c r="E5" s="242" t="s">
        <v>170</v>
      </c>
      <c r="F5" s="249"/>
      <c r="G5" s="235" t="s">
        <v>174</v>
      </c>
      <c r="H5" s="235" t="s">
        <v>307</v>
      </c>
      <c r="I5" s="235" t="s">
        <v>308</v>
      </c>
      <c r="J5" s="235" t="s">
        <v>309</v>
      </c>
      <c r="K5" s="235" t="s">
        <v>310</v>
      </c>
      <c r="L5" s="235" t="s">
        <v>311</v>
      </c>
      <c r="M5" s="235" t="s">
        <v>312</v>
      </c>
      <c r="N5" s="235" t="s">
        <v>313</v>
      </c>
      <c r="O5" s="235" t="s">
        <v>321</v>
      </c>
      <c r="P5" s="235" t="s">
        <v>322</v>
      </c>
      <c r="Q5" s="235" t="s">
        <v>323</v>
      </c>
      <c r="R5" s="235" t="s">
        <v>324</v>
      </c>
      <c r="S5" s="235" t="s">
        <v>314</v>
      </c>
      <c r="T5" s="235" t="s">
        <v>315</v>
      </c>
      <c r="U5" s="235" t="s">
        <v>316</v>
      </c>
      <c r="V5" s="235" t="s">
        <v>317</v>
      </c>
      <c r="W5" s="235" t="s">
        <v>320</v>
      </c>
      <c r="X5" s="235" t="s">
        <v>174</v>
      </c>
      <c r="Y5" s="235" t="s">
        <v>325</v>
      </c>
      <c r="Z5" s="235" t="s">
        <v>326</v>
      </c>
      <c r="AA5" s="235" t="s">
        <v>327</v>
      </c>
      <c r="AB5" s="235" t="s">
        <v>328</v>
      </c>
      <c r="AC5" s="235" t="s">
        <v>329</v>
      </c>
      <c r="AD5" s="235" t="s">
        <v>237</v>
      </c>
    </row>
    <row r="6" spans="1:30" ht="30.75" customHeight="1">
      <c r="A6" s="104" t="s">
        <v>75</v>
      </c>
      <c r="B6" s="129" t="s">
        <v>76</v>
      </c>
      <c r="C6" s="130" t="s">
        <v>77</v>
      </c>
      <c r="D6" s="242"/>
      <c r="E6" s="242"/>
      <c r="F6" s="234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ht="19.5" customHeight="1">
      <c r="A7" s="107" t="s">
        <v>57</v>
      </c>
      <c r="B7" s="107" t="s">
        <v>57</v>
      </c>
      <c r="C7" s="131" t="s">
        <v>57</v>
      </c>
      <c r="D7" s="32" t="s">
        <v>57</v>
      </c>
      <c r="E7" s="32" t="s">
        <v>67</v>
      </c>
      <c r="F7" s="109">
        <f aca="true" t="shared" si="0" ref="F7:F12">SUM(G7,X7)</f>
        <v>5555040</v>
      </c>
      <c r="G7" s="114">
        <f aca="true" t="shared" si="1" ref="G7:G12">SUM(H7:W7)</f>
        <v>5555040</v>
      </c>
      <c r="H7" s="107">
        <v>5482320</v>
      </c>
      <c r="I7" s="107">
        <v>72720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11">
        <v>0</v>
      </c>
      <c r="V7" s="109">
        <v>0</v>
      </c>
      <c r="W7" s="114">
        <v>0</v>
      </c>
      <c r="X7" s="107">
        <f aca="true" t="shared" si="2" ref="X7:X12">SUM(Y7:AD7)</f>
        <v>0</v>
      </c>
      <c r="Y7" s="107" t="s">
        <v>57</v>
      </c>
      <c r="Z7" s="111" t="s">
        <v>57</v>
      </c>
      <c r="AA7" s="107">
        <v>0</v>
      </c>
      <c r="AB7" s="107">
        <v>0</v>
      </c>
      <c r="AC7" s="107">
        <v>0</v>
      </c>
      <c r="AD7" s="111">
        <v>0</v>
      </c>
    </row>
    <row r="8" spans="1:30" ht="19.5" customHeight="1">
      <c r="A8" s="107" t="s">
        <v>57</v>
      </c>
      <c r="B8" s="107" t="s">
        <v>57</v>
      </c>
      <c r="C8" s="131" t="s">
        <v>57</v>
      </c>
      <c r="D8" s="32" t="s">
        <v>57</v>
      </c>
      <c r="E8" s="32" t="s">
        <v>86</v>
      </c>
      <c r="F8" s="109">
        <f t="shared" si="0"/>
        <v>5555040</v>
      </c>
      <c r="G8" s="114">
        <f t="shared" si="1"/>
        <v>5555040</v>
      </c>
      <c r="H8" s="107">
        <v>5482320</v>
      </c>
      <c r="I8" s="107">
        <v>72720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11">
        <v>0</v>
      </c>
      <c r="V8" s="109">
        <v>0</v>
      </c>
      <c r="W8" s="114">
        <v>0</v>
      </c>
      <c r="X8" s="107">
        <f t="shared" si="2"/>
        <v>0</v>
      </c>
      <c r="Y8" s="107" t="s">
        <v>57</v>
      </c>
      <c r="Z8" s="111" t="s">
        <v>57</v>
      </c>
      <c r="AA8" s="107">
        <v>0</v>
      </c>
      <c r="AB8" s="107">
        <v>0</v>
      </c>
      <c r="AC8" s="107">
        <v>0</v>
      </c>
      <c r="AD8" s="111">
        <v>0</v>
      </c>
    </row>
    <row r="9" spans="1:30" ht="19.5" customHeight="1">
      <c r="A9" s="107" t="s">
        <v>57</v>
      </c>
      <c r="B9" s="107" t="s">
        <v>57</v>
      </c>
      <c r="C9" s="131" t="s">
        <v>57</v>
      </c>
      <c r="D9" s="32" t="s">
        <v>87</v>
      </c>
      <c r="E9" s="32" t="s">
        <v>88</v>
      </c>
      <c r="F9" s="109">
        <f t="shared" si="0"/>
        <v>5555040</v>
      </c>
      <c r="G9" s="114">
        <f t="shared" si="1"/>
        <v>5555040</v>
      </c>
      <c r="H9" s="107">
        <v>5482320</v>
      </c>
      <c r="I9" s="107">
        <v>72720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11">
        <v>0</v>
      </c>
      <c r="V9" s="109">
        <v>0</v>
      </c>
      <c r="W9" s="114">
        <v>0</v>
      </c>
      <c r="X9" s="107">
        <f t="shared" si="2"/>
        <v>0</v>
      </c>
      <c r="Y9" s="107" t="s">
        <v>57</v>
      </c>
      <c r="Z9" s="111" t="s">
        <v>57</v>
      </c>
      <c r="AA9" s="107">
        <v>0</v>
      </c>
      <c r="AB9" s="107">
        <v>0</v>
      </c>
      <c r="AC9" s="107">
        <v>0</v>
      </c>
      <c r="AD9" s="111">
        <v>0</v>
      </c>
    </row>
    <row r="10" spans="1:30" ht="19.5" customHeight="1">
      <c r="A10" s="107" t="s">
        <v>99</v>
      </c>
      <c r="B10" s="107" t="s">
        <v>100</v>
      </c>
      <c r="C10" s="131" t="s">
        <v>101</v>
      </c>
      <c r="D10" s="32" t="s">
        <v>92</v>
      </c>
      <c r="E10" s="32" t="s">
        <v>102</v>
      </c>
      <c r="F10" s="109">
        <f t="shared" si="0"/>
        <v>5482320</v>
      </c>
      <c r="G10" s="114">
        <f t="shared" si="1"/>
        <v>5482320</v>
      </c>
      <c r="H10" s="107">
        <v>5482320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11">
        <v>0</v>
      </c>
      <c r="V10" s="109">
        <v>0</v>
      </c>
      <c r="W10" s="114">
        <v>0</v>
      </c>
      <c r="X10" s="107">
        <f t="shared" si="2"/>
        <v>0</v>
      </c>
      <c r="Y10" s="107" t="s">
        <v>57</v>
      </c>
      <c r="Z10" s="111" t="s">
        <v>57</v>
      </c>
      <c r="AA10" s="107">
        <v>0</v>
      </c>
      <c r="AB10" s="107">
        <v>0</v>
      </c>
      <c r="AC10" s="107">
        <v>0</v>
      </c>
      <c r="AD10" s="111">
        <v>0</v>
      </c>
    </row>
    <row r="11" spans="1:30" ht="19.5" customHeight="1">
      <c r="A11" s="107" t="s">
        <v>99</v>
      </c>
      <c r="B11" s="107" t="s">
        <v>100</v>
      </c>
      <c r="C11" s="131" t="s">
        <v>103</v>
      </c>
      <c r="D11" s="32" t="s">
        <v>92</v>
      </c>
      <c r="E11" s="32" t="s">
        <v>104</v>
      </c>
      <c r="F11" s="109">
        <f t="shared" si="0"/>
        <v>10000</v>
      </c>
      <c r="G11" s="114">
        <f t="shared" si="1"/>
        <v>10000</v>
      </c>
      <c r="H11" s="107">
        <v>0</v>
      </c>
      <c r="I11" s="107">
        <v>10000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11">
        <v>0</v>
      </c>
      <c r="V11" s="109">
        <v>0</v>
      </c>
      <c r="W11" s="114">
        <v>0</v>
      </c>
      <c r="X11" s="107">
        <f t="shared" si="2"/>
        <v>0</v>
      </c>
      <c r="Y11" s="107" t="s">
        <v>57</v>
      </c>
      <c r="Z11" s="111" t="s">
        <v>57</v>
      </c>
      <c r="AA11" s="107">
        <v>0</v>
      </c>
      <c r="AB11" s="107">
        <v>0</v>
      </c>
      <c r="AC11" s="107">
        <v>0</v>
      </c>
      <c r="AD11" s="111">
        <v>0</v>
      </c>
    </row>
    <row r="12" spans="1:30" ht="19.5" customHeight="1">
      <c r="A12" s="107" t="s">
        <v>99</v>
      </c>
      <c r="B12" s="107" t="s">
        <v>100</v>
      </c>
      <c r="C12" s="131" t="s">
        <v>105</v>
      </c>
      <c r="D12" s="32" t="s">
        <v>92</v>
      </c>
      <c r="E12" s="32" t="s">
        <v>106</v>
      </c>
      <c r="F12" s="109">
        <f t="shared" si="0"/>
        <v>62720</v>
      </c>
      <c r="G12" s="114">
        <f t="shared" si="1"/>
        <v>62720</v>
      </c>
      <c r="H12" s="107">
        <v>0</v>
      </c>
      <c r="I12" s="107">
        <v>62720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11">
        <v>0</v>
      </c>
      <c r="V12" s="109">
        <v>0</v>
      </c>
      <c r="W12" s="114">
        <v>0</v>
      </c>
      <c r="X12" s="107">
        <f t="shared" si="2"/>
        <v>0</v>
      </c>
      <c r="Y12" s="107" t="s">
        <v>57</v>
      </c>
      <c r="Z12" s="111" t="s">
        <v>57</v>
      </c>
      <c r="AA12" s="107">
        <v>0</v>
      </c>
      <c r="AB12" s="107">
        <v>0</v>
      </c>
      <c r="AC12" s="107">
        <v>0</v>
      </c>
      <c r="AD12" s="111">
        <v>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4"/>
      <c r="B1" s="35"/>
      <c r="C1" s="35"/>
      <c r="D1" s="35"/>
      <c r="E1" s="35"/>
      <c r="F1" s="36" t="s">
        <v>330</v>
      </c>
    </row>
    <row r="2" spans="1:6" ht="22.5" customHeight="1">
      <c r="A2" s="262" t="s">
        <v>331</v>
      </c>
      <c r="B2" s="262"/>
      <c r="C2" s="262"/>
      <c r="D2" s="262"/>
      <c r="E2" s="262"/>
      <c r="F2" s="262"/>
    </row>
    <row r="3" spans="1:6" ht="12.75" customHeight="1">
      <c r="A3" s="263" t="s">
        <v>5</v>
      </c>
      <c r="B3" s="263"/>
      <c r="C3" s="263"/>
      <c r="D3" s="263"/>
      <c r="E3" s="263"/>
      <c r="F3" s="36" t="s">
        <v>6</v>
      </c>
    </row>
    <row r="4" spans="1:6" ht="21.75" customHeight="1">
      <c r="A4" s="238" t="s">
        <v>64</v>
      </c>
      <c r="B4" s="239"/>
      <c r="C4" s="241"/>
      <c r="D4" s="258" t="s">
        <v>169</v>
      </c>
      <c r="E4" s="260" t="s">
        <v>332</v>
      </c>
      <c r="F4" s="219" t="s">
        <v>333</v>
      </c>
    </row>
    <row r="5" spans="1:6" ht="21.75" customHeight="1">
      <c r="A5" s="132" t="s">
        <v>75</v>
      </c>
      <c r="B5" s="132" t="s">
        <v>76</v>
      </c>
      <c r="C5" s="132" t="s">
        <v>77</v>
      </c>
      <c r="D5" s="259"/>
      <c r="E5" s="261"/>
      <c r="F5" s="219"/>
    </row>
    <row r="6" spans="1:6" ht="21.75" customHeight="1">
      <c r="A6" s="133" t="s">
        <v>57</v>
      </c>
      <c r="B6" s="133" t="s">
        <v>57</v>
      </c>
      <c r="C6" s="133" t="s">
        <v>57</v>
      </c>
      <c r="D6" s="134" t="s">
        <v>57</v>
      </c>
      <c r="E6" s="135" t="s">
        <v>67</v>
      </c>
      <c r="F6" s="136">
        <v>5741889</v>
      </c>
    </row>
    <row r="7" spans="1:6" ht="21.75" customHeight="1">
      <c r="A7" s="133" t="s">
        <v>57</v>
      </c>
      <c r="B7" s="133" t="s">
        <v>57</v>
      </c>
      <c r="C7" s="133" t="s">
        <v>57</v>
      </c>
      <c r="D7" s="134" t="s">
        <v>57</v>
      </c>
      <c r="E7" s="135" t="s">
        <v>86</v>
      </c>
      <c r="F7" s="136">
        <v>5741889</v>
      </c>
    </row>
    <row r="8" spans="1:6" ht="21.75" customHeight="1">
      <c r="A8" s="133" t="s">
        <v>57</v>
      </c>
      <c r="B8" s="133" t="s">
        <v>57</v>
      </c>
      <c r="C8" s="133" t="s">
        <v>57</v>
      </c>
      <c r="D8" s="134" t="s">
        <v>87</v>
      </c>
      <c r="E8" s="135" t="s">
        <v>88</v>
      </c>
      <c r="F8" s="136">
        <v>5741889</v>
      </c>
    </row>
    <row r="9" spans="1:6" ht="21.75" customHeight="1">
      <c r="A9" s="133" t="s">
        <v>99</v>
      </c>
      <c r="B9" s="133" t="s">
        <v>100</v>
      </c>
      <c r="C9" s="133" t="s">
        <v>105</v>
      </c>
      <c r="D9" s="134" t="s">
        <v>92</v>
      </c>
      <c r="E9" s="135" t="s">
        <v>334</v>
      </c>
      <c r="F9" s="136">
        <v>18644</v>
      </c>
    </row>
    <row r="10" spans="1:6" ht="21.75" customHeight="1">
      <c r="A10" s="133" t="s">
        <v>99</v>
      </c>
      <c r="B10" s="133" t="s">
        <v>100</v>
      </c>
      <c r="C10" s="133" t="s">
        <v>103</v>
      </c>
      <c r="D10" s="134" t="s">
        <v>92</v>
      </c>
      <c r="E10" s="135" t="s">
        <v>335</v>
      </c>
      <c r="F10" s="136">
        <v>30000</v>
      </c>
    </row>
    <row r="11" spans="1:6" ht="21.75" customHeight="1">
      <c r="A11" s="133" t="s">
        <v>99</v>
      </c>
      <c r="B11" s="133" t="s">
        <v>100</v>
      </c>
      <c r="C11" s="133" t="s">
        <v>105</v>
      </c>
      <c r="D11" s="134" t="s">
        <v>92</v>
      </c>
      <c r="E11" s="135" t="s">
        <v>336</v>
      </c>
      <c r="F11" s="136">
        <v>162525</v>
      </c>
    </row>
    <row r="12" spans="1:6" ht="21.75" customHeight="1">
      <c r="A12" s="133" t="s">
        <v>99</v>
      </c>
      <c r="B12" s="133" t="s">
        <v>100</v>
      </c>
      <c r="C12" s="133" t="s">
        <v>105</v>
      </c>
      <c r="D12" s="134" t="s">
        <v>92</v>
      </c>
      <c r="E12" s="135" t="s">
        <v>337</v>
      </c>
      <c r="F12" s="136">
        <v>20000</v>
      </c>
    </row>
    <row r="13" spans="1:6" ht="21.75" customHeight="1">
      <c r="A13" s="133" t="s">
        <v>99</v>
      </c>
      <c r="B13" s="133" t="s">
        <v>100</v>
      </c>
      <c r="C13" s="133" t="s">
        <v>101</v>
      </c>
      <c r="D13" s="134" t="s">
        <v>92</v>
      </c>
      <c r="E13" s="135" t="s">
        <v>338</v>
      </c>
      <c r="F13" s="136">
        <v>28400</v>
      </c>
    </row>
    <row r="14" spans="1:6" ht="21.75" customHeight="1">
      <c r="A14" s="133" t="s">
        <v>99</v>
      </c>
      <c r="B14" s="133" t="s">
        <v>100</v>
      </c>
      <c r="C14" s="133" t="s">
        <v>101</v>
      </c>
      <c r="D14" s="134" t="s">
        <v>92</v>
      </c>
      <c r="E14" s="135" t="s">
        <v>339</v>
      </c>
      <c r="F14" s="136">
        <v>5482320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340</v>
      </c>
    </row>
    <row r="2" spans="1:8" ht="24.75" customHeight="1">
      <c r="A2" s="165" t="s">
        <v>341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113</v>
      </c>
      <c r="B4" s="268"/>
      <c r="C4" s="268"/>
      <c r="D4" s="268"/>
      <c r="E4" s="269"/>
      <c r="F4" s="264" t="s">
        <v>67</v>
      </c>
      <c r="G4" s="265" t="s">
        <v>114</v>
      </c>
      <c r="H4" s="266" t="s">
        <v>115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38" t="s">
        <v>57</v>
      </c>
      <c r="B6" s="139" t="s">
        <v>57</v>
      </c>
      <c r="C6" s="140" t="s">
        <v>57</v>
      </c>
      <c r="D6" s="141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38" t="s">
        <v>57</v>
      </c>
      <c r="B7" s="139" t="s">
        <v>57</v>
      </c>
      <c r="C7" s="140" t="s">
        <v>57</v>
      </c>
      <c r="D7" s="141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38" t="s">
        <v>57</v>
      </c>
      <c r="B8" s="139" t="s">
        <v>57</v>
      </c>
      <c r="C8" s="140" t="s">
        <v>57</v>
      </c>
      <c r="D8" s="141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38" t="s">
        <v>57</v>
      </c>
      <c r="B9" s="139" t="s">
        <v>57</v>
      </c>
      <c r="C9" s="140" t="s">
        <v>57</v>
      </c>
      <c r="D9" s="141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38" t="s">
        <v>57</v>
      </c>
      <c r="B10" s="139" t="s">
        <v>57</v>
      </c>
      <c r="C10" s="140" t="s">
        <v>57</v>
      </c>
      <c r="D10" s="141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38" t="s">
        <v>57</v>
      </c>
      <c r="B11" s="139" t="s">
        <v>57</v>
      </c>
      <c r="C11" s="140" t="s">
        <v>57</v>
      </c>
      <c r="D11" s="141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38" t="s">
        <v>57</v>
      </c>
      <c r="B12" s="139" t="s">
        <v>57</v>
      </c>
      <c r="C12" s="140" t="s">
        <v>57</v>
      </c>
      <c r="D12" s="141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38" t="s">
        <v>57</v>
      </c>
      <c r="B13" s="139" t="s">
        <v>57</v>
      </c>
      <c r="C13" s="140" t="s">
        <v>57</v>
      </c>
      <c r="D13" s="141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38" t="s">
        <v>57</v>
      </c>
      <c r="B14" s="139" t="s">
        <v>57</v>
      </c>
      <c r="C14" s="140" t="s">
        <v>57</v>
      </c>
      <c r="D14" s="141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38" t="s">
        <v>57</v>
      </c>
      <c r="B15" s="139" t="s">
        <v>57</v>
      </c>
      <c r="C15" s="140" t="s">
        <v>57</v>
      </c>
      <c r="D15" s="141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342</v>
      </c>
    </row>
    <row r="2" spans="1:8" ht="24.75" customHeight="1">
      <c r="A2" s="165" t="s">
        <v>343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113</v>
      </c>
      <c r="B4" s="268"/>
      <c r="C4" s="268"/>
      <c r="D4" s="268"/>
      <c r="E4" s="269"/>
      <c r="F4" s="264" t="s">
        <v>67</v>
      </c>
      <c r="G4" s="265" t="s">
        <v>114</v>
      </c>
      <c r="H4" s="266" t="s">
        <v>115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46" t="s">
        <v>57</v>
      </c>
      <c r="B6" s="28" t="s">
        <v>57</v>
      </c>
      <c r="C6" s="142" t="s">
        <v>57</v>
      </c>
      <c r="D6" s="147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46" t="s">
        <v>57</v>
      </c>
      <c r="B7" s="28" t="s">
        <v>57</v>
      </c>
      <c r="C7" s="142" t="s">
        <v>57</v>
      </c>
      <c r="D7" s="147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46" t="s">
        <v>57</v>
      </c>
      <c r="B8" s="28" t="s">
        <v>57</v>
      </c>
      <c r="C8" s="142" t="s">
        <v>57</v>
      </c>
      <c r="D8" s="147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46" t="s">
        <v>57</v>
      </c>
      <c r="B9" s="28" t="s">
        <v>57</v>
      </c>
      <c r="C9" s="142" t="s">
        <v>57</v>
      </c>
      <c r="D9" s="147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46" t="s">
        <v>57</v>
      </c>
      <c r="B10" s="28" t="s">
        <v>57</v>
      </c>
      <c r="C10" s="142" t="s">
        <v>57</v>
      </c>
      <c r="D10" s="147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46" t="s">
        <v>57</v>
      </c>
      <c r="B11" s="28" t="s">
        <v>57</v>
      </c>
      <c r="C11" s="142" t="s">
        <v>57</v>
      </c>
      <c r="D11" s="147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46" t="s">
        <v>57</v>
      </c>
      <c r="B12" s="28" t="s">
        <v>57</v>
      </c>
      <c r="C12" s="142" t="s">
        <v>57</v>
      </c>
      <c r="D12" s="147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46" t="s">
        <v>57</v>
      </c>
      <c r="B13" s="28" t="s">
        <v>57</v>
      </c>
      <c r="C13" s="142" t="s">
        <v>57</v>
      </c>
      <c r="D13" s="147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46" t="s">
        <v>57</v>
      </c>
      <c r="B14" s="28" t="s">
        <v>57</v>
      </c>
      <c r="C14" s="142" t="s">
        <v>57</v>
      </c>
      <c r="D14" s="147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46" t="s">
        <v>57</v>
      </c>
      <c r="B15" s="28" t="s">
        <v>57</v>
      </c>
      <c r="C15" s="142" t="s">
        <v>57</v>
      </c>
      <c r="D15" s="147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D21" sqref="D21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5"/>
      <c r="B1" s="103"/>
      <c r="C1" s="36"/>
      <c r="D1" s="148"/>
      <c r="E1" s="148"/>
      <c r="F1" s="36" t="s">
        <v>344</v>
      </c>
    </row>
    <row r="2" spans="1:6" ht="22.5" customHeight="1">
      <c r="A2" s="272" t="s">
        <v>345</v>
      </c>
      <c r="B2" s="272"/>
      <c r="C2" s="272"/>
      <c r="D2" s="272"/>
      <c r="E2" s="272"/>
      <c r="F2" s="272"/>
    </row>
    <row r="3" spans="1:6" ht="12.75" customHeight="1">
      <c r="A3" s="149" t="s">
        <v>5</v>
      </c>
      <c r="B3" s="103"/>
      <c r="C3" s="150"/>
      <c r="D3" s="148"/>
      <c r="E3" s="148"/>
      <c r="F3" s="150" t="s">
        <v>6</v>
      </c>
    </row>
    <row r="4" spans="1:6" ht="21.75" customHeight="1">
      <c r="A4" s="270" t="s">
        <v>346</v>
      </c>
      <c r="B4" s="271" t="s">
        <v>347</v>
      </c>
      <c r="C4" s="273" t="s">
        <v>348</v>
      </c>
      <c r="D4" s="274"/>
      <c r="E4" s="274"/>
      <c r="F4" s="275"/>
    </row>
    <row r="5" spans="1:6" ht="21.75" customHeight="1">
      <c r="A5" s="270"/>
      <c r="B5" s="271"/>
      <c r="C5" s="151" t="s">
        <v>174</v>
      </c>
      <c r="D5" s="152" t="s">
        <v>122</v>
      </c>
      <c r="E5" s="153" t="s">
        <v>69</v>
      </c>
      <c r="F5" s="153" t="s">
        <v>124</v>
      </c>
    </row>
    <row r="6" spans="1:6" ht="19.5" customHeight="1">
      <c r="A6" s="154" t="s">
        <v>67</v>
      </c>
      <c r="B6" s="155">
        <f>SUM(B7,B8,B9)</f>
        <v>284000</v>
      </c>
      <c r="C6" s="155">
        <f aca="true" t="shared" si="0" ref="C6:C11">SUM(D6,E6,F6)</f>
        <v>284000</v>
      </c>
      <c r="D6" s="62">
        <f>SUM(D7,D8,D9)</f>
        <v>284000</v>
      </c>
      <c r="E6" s="62">
        <f>SUM(E7,E8,E9)</f>
        <v>0</v>
      </c>
      <c r="F6" s="62">
        <f>SUM(F7,F8,F9)</f>
        <v>0</v>
      </c>
    </row>
    <row r="7" spans="1:6" ht="19.5" customHeight="1">
      <c r="A7" s="156" t="s">
        <v>349</v>
      </c>
      <c r="B7" s="157">
        <v>0</v>
      </c>
      <c r="C7" s="155">
        <f t="shared" si="0"/>
        <v>0</v>
      </c>
      <c r="D7" s="157">
        <v>0</v>
      </c>
      <c r="E7" s="157">
        <v>0</v>
      </c>
      <c r="F7" s="157">
        <v>0</v>
      </c>
    </row>
    <row r="8" spans="1:6" ht="19.5" customHeight="1">
      <c r="A8" s="156" t="s">
        <v>350</v>
      </c>
      <c r="B8" s="157">
        <v>10000</v>
      </c>
      <c r="C8" s="155">
        <f t="shared" si="0"/>
        <v>10000</v>
      </c>
      <c r="D8" s="157">
        <v>10000</v>
      </c>
      <c r="E8" s="157">
        <v>0</v>
      </c>
      <c r="F8" s="157">
        <v>0</v>
      </c>
    </row>
    <row r="9" spans="1:6" ht="19.5" customHeight="1">
      <c r="A9" s="156" t="s">
        <v>351</v>
      </c>
      <c r="B9" s="158">
        <f>SUM(B10,B11)</f>
        <v>274000</v>
      </c>
      <c r="C9" s="155">
        <f t="shared" si="0"/>
        <v>274000</v>
      </c>
      <c r="D9" s="158">
        <f>SUM(D10,D11)</f>
        <v>274000</v>
      </c>
      <c r="E9" s="158">
        <f>SUM(E10,E11)</f>
        <v>0</v>
      </c>
      <c r="F9" s="158">
        <f>SUM(F10,F11)</f>
        <v>0</v>
      </c>
    </row>
    <row r="10" spans="1:6" ht="19.5" customHeight="1">
      <c r="A10" s="159" t="s">
        <v>352</v>
      </c>
      <c r="B10" s="157">
        <v>274000</v>
      </c>
      <c r="C10" s="155">
        <f t="shared" si="0"/>
        <v>274000</v>
      </c>
      <c r="D10" s="157">
        <v>274000</v>
      </c>
      <c r="E10" s="157">
        <v>0</v>
      </c>
      <c r="F10" s="157">
        <v>0</v>
      </c>
    </row>
    <row r="11" spans="1:6" ht="19.5" customHeight="1">
      <c r="A11" s="160" t="s">
        <v>353</v>
      </c>
      <c r="B11" s="161">
        <v>0</v>
      </c>
      <c r="C11" s="162">
        <f t="shared" si="0"/>
        <v>0</v>
      </c>
      <c r="D11" s="161">
        <v>0</v>
      </c>
      <c r="E11" s="161">
        <v>0</v>
      </c>
      <c r="F11" s="161">
        <v>0</v>
      </c>
    </row>
    <row r="12" spans="1:6" ht="19.5" customHeight="1">
      <c r="A12" s="163"/>
      <c r="B12" s="163"/>
      <c r="C12" s="163"/>
      <c r="D12" s="163"/>
      <c r="E12" s="163"/>
      <c r="F12" s="163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J17" sqref="J17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5" t="s">
        <v>4</v>
      </c>
      <c r="B2" s="165"/>
      <c r="C2" s="165"/>
      <c r="D2" s="165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4" t="s">
        <v>7</v>
      </c>
      <c r="B4" s="164"/>
      <c r="C4" s="164" t="s">
        <v>8</v>
      </c>
      <c r="D4" s="164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17624798.63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25000000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1633418.4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40890427.24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1091352.99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42624798.629999995</v>
      </c>
      <c r="C35" s="12" t="s">
        <v>49</v>
      </c>
      <c r="D35" s="14">
        <f>SUM(D6:D34)</f>
        <v>43615198.63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990400</v>
      </c>
      <c r="C37" s="15"/>
      <c r="D37" s="14"/>
    </row>
    <row r="38" spans="1:4" ht="21.75" customHeight="1">
      <c r="A38" s="12" t="s">
        <v>53</v>
      </c>
      <c r="B38" s="14">
        <f>SUM(B35:B37)</f>
        <v>43615198.629999995</v>
      </c>
      <c r="C38" s="12" t="s">
        <v>54</v>
      </c>
      <c r="D38" s="14">
        <f>SUM(D35:D36)</f>
        <v>43615198.63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21.75" customHeight="1">
      <c r="A3" s="180" t="s">
        <v>5</v>
      </c>
      <c r="B3" s="180" t="s">
        <v>0</v>
      </c>
      <c r="C3" s="180" t="s">
        <v>57</v>
      </c>
      <c r="D3" s="180"/>
      <c r="E3" s="180"/>
      <c r="F3" s="180"/>
      <c r="G3" s="180"/>
      <c r="H3" s="180"/>
      <c r="I3" s="180"/>
      <c r="J3" s="180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77" t="s">
        <v>59</v>
      </c>
      <c r="B4" s="178"/>
      <c r="C4" s="178"/>
      <c r="D4" s="178"/>
      <c r="E4" s="179"/>
      <c r="F4" s="166" t="s">
        <v>60</v>
      </c>
      <c r="G4" s="177" t="s">
        <v>61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1" t="s">
        <v>62</v>
      </c>
      <c r="W4" s="169" t="s">
        <v>63</v>
      </c>
    </row>
    <row r="5" spans="1:23" ht="24.75" customHeight="1">
      <c r="A5" s="177" t="s">
        <v>64</v>
      </c>
      <c r="B5" s="178"/>
      <c r="C5" s="179"/>
      <c r="D5" s="181" t="s">
        <v>65</v>
      </c>
      <c r="E5" s="183" t="s">
        <v>66</v>
      </c>
      <c r="F5" s="167"/>
      <c r="G5" s="184" t="s">
        <v>67</v>
      </c>
      <c r="H5" s="177" t="s">
        <v>68</v>
      </c>
      <c r="I5" s="178"/>
      <c r="J5" s="178"/>
      <c r="K5" s="178"/>
      <c r="L5" s="178"/>
      <c r="M5" s="178"/>
      <c r="N5" s="178"/>
      <c r="O5" s="179"/>
      <c r="P5" s="174" t="s">
        <v>69</v>
      </c>
      <c r="Q5" s="172" t="s">
        <v>70</v>
      </c>
      <c r="R5" s="172" t="s">
        <v>71</v>
      </c>
      <c r="S5" s="176" t="s">
        <v>72</v>
      </c>
      <c r="T5" s="176" t="s">
        <v>73</v>
      </c>
      <c r="U5" s="172" t="s">
        <v>74</v>
      </c>
      <c r="V5" s="171"/>
      <c r="W5" s="169"/>
    </row>
    <row r="6" spans="1:23" ht="30" customHeight="1">
      <c r="A6" s="25" t="s">
        <v>75</v>
      </c>
      <c r="B6" s="25" t="s">
        <v>76</v>
      </c>
      <c r="C6" s="25" t="s">
        <v>77</v>
      </c>
      <c r="D6" s="182"/>
      <c r="E6" s="182"/>
      <c r="F6" s="168"/>
      <c r="G6" s="185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75"/>
      <c r="Q6" s="175"/>
      <c r="R6" s="173"/>
      <c r="S6" s="175"/>
      <c r="T6" s="175"/>
      <c r="U6" s="173"/>
      <c r="V6" s="171"/>
      <c r="W6" s="170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18">SUM(G7,V7:W7)</f>
        <v>43615198.629999995</v>
      </c>
      <c r="G7" s="29">
        <f aca="true" t="shared" si="1" ref="G7:G18">SUM(H7,P7:U7)</f>
        <v>42624798.629999995</v>
      </c>
      <c r="H7" s="30">
        <v>17624798.63</v>
      </c>
      <c r="I7" s="30">
        <v>17624798.63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0">
        <v>25000000</v>
      </c>
      <c r="V7" s="32">
        <v>0</v>
      </c>
      <c r="W7" s="33">
        <v>990400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43615198.629999995</v>
      </c>
      <c r="G8" s="29">
        <f t="shared" si="1"/>
        <v>42624798.629999995</v>
      </c>
      <c r="H8" s="30">
        <v>17624798.63</v>
      </c>
      <c r="I8" s="30">
        <v>17624798.63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0">
        <v>25000000</v>
      </c>
      <c r="V8" s="32">
        <v>0</v>
      </c>
      <c r="W8" s="33">
        <v>990400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43615198.629999995</v>
      </c>
      <c r="G9" s="29">
        <f t="shared" si="1"/>
        <v>42624798.629999995</v>
      </c>
      <c r="H9" s="30">
        <v>17624798.63</v>
      </c>
      <c r="I9" s="30">
        <v>17624798.63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0">
        <v>25000000</v>
      </c>
      <c r="V9" s="32">
        <v>0</v>
      </c>
      <c r="W9" s="33">
        <v>990400</v>
      </c>
    </row>
    <row r="10" spans="1:23" ht="21.75" customHeight="1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16">
        <f t="shared" si="0"/>
        <v>130002</v>
      </c>
      <c r="G10" s="29">
        <f t="shared" si="1"/>
        <v>130002</v>
      </c>
      <c r="H10" s="30">
        <v>130002</v>
      </c>
      <c r="I10" s="30">
        <v>130002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0">
        <v>0</v>
      </c>
      <c r="V10" s="32">
        <v>0</v>
      </c>
      <c r="W10" s="33">
        <v>0</v>
      </c>
    </row>
    <row r="11" spans="1:23" ht="21.75" customHeight="1">
      <c r="A11" s="28" t="s">
        <v>89</v>
      </c>
      <c r="B11" s="28" t="s">
        <v>90</v>
      </c>
      <c r="C11" s="28" t="s">
        <v>90</v>
      </c>
      <c r="D11" s="28" t="s">
        <v>92</v>
      </c>
      <c r="E11" s="28" t="s">
        <v>94</v>
      </c>
      <c r="F11" s="16">
        <f t="shared" si="0"/>
        <v>977877.6</v>
      </c>
      <c r="G11" s="29">
        <f t="shared" si="1"/>
        <v>977877.6</v>
      </c>
      <c r="H11" s="30">
        <v>977877.6</v>
      </c>
      <c r="I11" s="30">
        <v>977877.6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0">
        <v>0</v>
      </c>
      <c r="V11" s="32">
        <v>0</v>
      </c>
      <c r="W11" s="33">
        <v>0</v>
      </c>
    </row>
    <row r="12" spans="1:23" ht="21.75" customHeight="1">
      <c r="A12" s="28" t="s">
        <v>89</v>
      </c>
      <c r="B12" s="28" t="s">
        <v>90</v>
      </c>
      <c r="C12" s="28" t="s">
        <v>95</v>
      </c>
      <c r="D12" s="28" t="s">
        <v>92</v>
      </c>
      <c r="E12" s="28" t="s">
        <v>96</v>
      </c>
      <c r="F12" s="16">
        <f t="shared" si="0"/>
        <v>488938.8</v>
      </c>
      <c r="G12" s="29">
        <f t="shared" si="1"/>
        <v>488938.8</v>
      </c>
      <c r="H12" s="30">
        <v>488938.8</v>
      </c>
      <c r="I12" s="30">
        <v>488938.8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0">
        <v>0</v>
      </c>
      <c r="V12" s="32">
        <v>0</v>
      </c>
      <c r="W12" s="33">
        <v>0</v>
      </c>
    </row>
    <row r="13" spans="1:23" ht="21.75" customHeight="1">
      <c r="A13" s="28" t="s">
        <v>89</v>
      </c>
      <c r="B13" s="28" t="s">
        <v>90</v>
      </c>
      <c r="C13" s="28" t="s">
        <v>97</v>
      </c>
      <c r="D13" s="28" t="s">
        <v>92</v>
      </c>
      <c r="E13" s="28" t="s">
        <v>98</v>
      </c>
      <c r="F13" s="16">
        <f t="shared" si="0"/>
        <v>36600</v>
      </c>
      <c r="G13" s="29">
        <f t="shared" si="1"/>
        <v>36600</v>
      </c>
      <c r="H13" s="30">
        <v>36600</v>
      </c>
      <c r="I13" s="30">
        <v>36600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0">
        <v>0</v>
      </c>
      <c r="V13" s="32">
        <v>0</v>
      </c>
      <c r="W13" s="33">
        <v>0</v>
      </c>
    </row>
    <row r="14" spans="1:23" ht="21.75" customHeight="1">
      <c r="A14" s="28" t="s">
        <v>99</v>
      </c>
      <c r="B14" s="28" t="s">
        <v>100</v>
      </c>
      <c r="C14" s="28" t="s">
        <v>101</v>
      </c>
      <c r="D14" s="28" t="s">
        <v>92</v>
      </c>
      <c r="E14" s="28" t="s">
        <v>102</v>
      </c>
      <c r="F14" s="16">
        <f t="shared" si="0"/>
        <v>40275217.86</v>
      </c>
      <c r="G14" s="29">
        <f t="shared" si="1"/>
        <v>39284817.86</v>
      </c>
      <c r="H14" s="30">
        <v>14284817.86</v>
      </c>
      <c r="I14" s="30">
        <v>14284817.86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0">
        <v>25000000</v>
      </c>
      <c r="V14" s="32">
        <v>0</v>
      </c>
      <c r="W14" s="33">
        <v>990400</v>
      </c>
    </row>
    <row r="15" spans="1:23" ht="21.75" customHeight="1">
      <c r="A15" s="28" t="s">
        <v>99</v>
      </c>
      <c r="B15" s="28" t="s">
        <v>100</v>
      </c>
      <c r="C15" s="28" t="s">
        <v>103</v>
      </c>
      <c r="D15" s="28" t="s">
        <v>92</v>
      </c>
      <c r="E15" s="28" t="s">
        <v>104</v>
      </c>
      <c r="F15" s="16">
        <f t="shared" si="0"/>
        <v>30000</v>
      </c>
      <c r="G15" s="29">
        <f t="shared" si="1"/>
        <v>30000</v>
      </c>
      <c r="H15" s="30">
        <v>30000</v>
      </c>
      <c r="I15" s="30">
        <v>30000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0">
        <v>0</v>
      </c>
      <c r="V15" s="32">
        <v>0</v>
      </c>
      <c r="W15" s="33">
        <v>0</v>
      </c>
    </row>
    <row r="16" spans="1:23" ht="21.75" customHeight="1">
      <c r="A16" s="28" t="s">
        <v>99</v>
      </c>
      <c r="B16" s="28" t="s">
        <v>100</v>
      </c>
      <c r="C16" s="28" t="s">
        <v>105</v>
      </c>
      <c r="D16" s="28" t="s">
        <v>92</v>
      </c>
      <c r="E16" s="28" t="s">
        <v>106</v>
      </c>
      <c r="F16" s="16">
        <f t="shared" si="0"/>
        <v>201169</v>
      </c>
      <c r="G16" s="29">
        <f t="shared" si="1"/>
        <v>201169</v>
      </c>
      <c r="H16" s="30">
        <v>201169</v>
      </c>
      <c r="I16" s="30">
        <v>201169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0">
        <v>0</v>
      </c>
      <c r="V16" s="32">
        <v>0</v>
      </c>
      <c r="W16" s="33">
        <v>0</v>
      </c>
    </row>
    <row r="17" spans="1:23" ht="21.75" customHeight="1">
      <c r="A17" s="28" t="s">
        <v>99</v>
      </c>
      <c r="B17" s="28" t="s">
        <v>107</v>
      </c>
      <c r="C17" s="28" t="s">
        <v>91</v>
      </c>
      <c r="D17" s="28" t="s">
        <v>92</v>
      </c>
      <c r="E17" s="28" t="s">
        <v>108</v>
      </c>
      <c r="F17" s="16">
        <f t="shared" si="0"/>
        <v>384040.38</v>
      </c>
      <c r="G17" s="29">
        <f t="shared" si="1"/>
        <v>384040.38</v>
      </c>
      <c r="H17" s="30">
        <v>384040.38</v>
      </c>
      <c r="I17" s="30">
        <v>384040.38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0">
        <v>0</v>
      </c>
      <c r="V17" s="32">
        <v>0</v>
      </c>
      <c r="W17" s="33">
        <v>0</v>
      </c>
    </row>
    <row r="18" spans="1:23" ht="21.75" customHeight="1">
      <c r="A18" s="28" t="s">
        <v>109</v>
      </c>
      <c r="B18" s="28" t="s">
        <v>91</v>
      </c>
      <c r="C18" s="28" t="s">
        <v>101</v>
      </c>
      <c r="D18" s="28" t="s">
        <v>92</v>
      </c>
      <c r="E18" s="28" t="s">
        <v>110</v>
      </c>
      <c r="F18" s="16">
        <f t="shared" si="0"/>
        <v>1091352.99</v>
      </c>
      <c r="G18" s="29">
        <f t="shared" si="1"/>
        <v>1091352.99</v>
      </c>
      <c r="H18" s="30">
        <v>1091352.99</v>
      </c>
      <c r="I18" s="30">
        <v>1091352.99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0">
        <v>0</v>
      </c>
      <c r="V18" s="32">
        <v>0</v>
      </c>
      <c r="W18" s="33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4"/>
      <c r="B1" s="35"/>
      <c r="C1" s="35"/>
      <c r="D1" s="35"/>
      <c r="E1" s="35"/>
      <c r="F1" s="35"/>
      <c r="G1" s="35"/>
      <c r="H1" s="36" t="s">
        <v>111</v>
      </c>
    </row>
    <row r="2" spans="1:8" ht="24.75" customHeight="1">
      <c r="A2" s="187" t="s">
        <v>112</v>
      </c>
      <c r="B2" s="187"/>
      <c r="C2" s="187"/>
      <c r="D2" s="187"/>
      <c r="E2" s="187"/>
      <c r="F2" s="187"/>
      <c r="G2" s="187"/>
      <c r="H2" s="187"/>
    </row>
    <row r="3" spans="1:8" ht="24.75" customHeight="1">
      <c r="A3" s="37" t="s">
        <v>5</v>
      </c>
      <c r="B3" s="37"/>
      <c r="C3" s="188" t="s">
        <v>57</v>
      </c>
      <c r="D3" s="188"/>
      <c r="E3" s="188" t="s">
        <v>0</v>
      </c>
      <c r="F3" s="35"/>
      <c r="G3" s="35"/>
      <c r="H3" s="36" t="s">
        <v>6</v>
      </c>
    </row>
    <row r="4" spans="1:8" ht="21.75" customHeight="1">
      <c r="A4" s="164" t="s">
        <v>113</v>
      </c>
      <c r="B4" s="164"/>
      <c r="C4" s="164"/>
      <c r="D4" s="164"/>
      <c r="E4" s="164"/>
      <c r="F4" s="186" t="s">
        <v>67</v>
      </c>
      <c r="G4" s="186" t="s">
        <v>114</v>
      </c>
      <c r="H4" s="186" t="s">
        <v>115</v>
      </c>
    </row>
    <row r="5" spans="1:8" ht="47.25" customHeight="1">
      <c r="A5" s="38" t="s">
        <v>75</v>
      </c>
      <c r="B5" s="38" t="s">
        <v>76</v>
      </c>
      <c r="C5" s="38" t="s">
        <v>77</v>
      </c>
      <c r="D5" s="38" t="s">
        <v>65</v>
      </c>
      <c r="E5" s="38" t="s">
        <v>66</v>
      </c>
      <c r="F5" s="186"/>
      <c r="G5" s="186"/>
      <c r="H5" s="186"/>
    </row>
    <row r="6" spans="1:8" ht="24.75" customHeight="1">
      <c r="A6" s="39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39">
        <f aca="true" t="shared" si="0" ref="F6:F17">SUM(G6,H6)</f>
        <v>43615198.63</v>
      </c>
      <c r="G6" s="39">
        <v>11882909.63</v>
      </c>
      <c r="H6" s="39">
        <v>31732289</v>
      </c>
    </row>
    <row r="7" spans="1:8" ht="24.75" customHeight="1">
      <c r="A7" s="39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39">
        <f t="shared" si="0"/>
        <v>43615198.63</v>
      </c>
      <c r="G7" s="39">
        <v>11882909.63</v>
      </c>
      <c r="H7" s="39">
        <v>31732289</v>
      </c>
    </row>
    <row r="8" spans="1:8" ht="24.75" customHeight="1">
      <c r="A8" s="39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39">
        <f t="shared" si="0"/>
        <v>43615198.63</v>
      </c>
      <c r="G8" s="39">
        <v>11882909.63</v>
      </c>
      <c r="H8" s="39">
        <v>31732289</v>
      </c>
    </row>
    <row r="9" spans="1:8" ht="24.75" customHeight="1">
      <c r="A9" s="39" t="s">
        <v>89</v>
      </c>
      <c r="B9" s="16" t="s">
        <v>90</v>
      </c>
      <c r="C9" s="14" t="s">
        <v>91</v>
      </c>
      <c r="D9" s="14" t="s">
        <v>92</v>
      </c>
      <c r="E9" s="14" t="s">
        <v>93</v>
      </c>
      <c r="F9" s="39">
        <f t="shared" si="0"/>
        <v>130002</v>
      </c>
      <c r="G9" s="39">
        <v>130002</v>
      </c>
      <c r="H9" s="39">
        <v>0</v>
      </c>
    </row>
    <row r="10" spans="1:8" ht="24.75" customHeight="1">
      <c r="A10" s="39" t="s">
        <v>89</v>
      </c>
      <c r="B10" s="16" t="s">
        <v>90</v>
      </c>
      <c r="C10" s="14" t="s">
        <v>90</v>
      </c>
      <c r="D10" s="14" t="s">
        <v>92</v>
      </c>
      <c r="E10" s="14" t="s">
        <v>94</v>
      </c>
      <c r="F10" s="39">
        <f t="shared" si="0"/>
        <v>977877.6</v>
      </c>
      <c r="G10" s="39">
        <v>977877.6</v>
      </c>
      <c r="H10" s="39">
        <v>0</v>
      </c>
    </row>
    <row r="11" spans="1:8" ht="24.75" customHeight="1">
      <c r="A11" s="39" t="s">
        <v>89</v>
      </c>
      <c r="B11" s="16" t="s">
        <v>90</v>
      </c>
      <c r="C11" s="14" t="s">
        <v>95</v>
      </c>
      <c r="D11" s="14" t="s">
        <v>92</v>
      </c>
      <c r="E11" s="14" t="s">
        <v>96</v>
      </c>
      <c r="F11" s="39">
        <f t="shared" si="0"/>
        <v>488938.8</v>
      </c>
      <c r="G11" s="39">
        <v>488938.8</v>
      </c>
      <c r="H11" s="39">
        <v>0</v>
      </c>
    </row>
    <row r="12" spans="1:8" ht="24.75" customHeight="1">
      <c r="A12" s="39" t="s">
        <v>89</v>
      </c>
      <c r="B12" s="16" t="s">
        <v>90</v>
      </c>
      <c r="C12" s="14" t="s">
        <v>97</v>
      </c>
      <c r="D12" s="14" t="s">
        <v>92</v>
      </c>
      <c r="E12" s="14" t="s">
        <v>98</v>
      </c>
      <c r="F12" s="39">
        <f t="shared" si="0"/>
        <v>36600</v>
      </c>
      <c r="G12" s="39">
        <v>36600</v>
      </c>
      <c r="H12" s="39">
        <v>0</v>
      </c>
    </row>
    <row r="13" spans="1:8" ht="24.75" customHeight="1">
      <c r="A13" s="39" t="s">
        <v>99</v>
      </c>
      <c r="B13" s="16" t="s">
        <v>100</v>
      </c>
      <c r="C13" s="14" t="s">
        <v>101</v>
      </c>
      <c r="D13" s="14" t="s">
        <v>92</v>
      </c>
      <c r="E13" s="14" t="s">
        <v>102</v>
      </c>
      <c r="F13" s="39">
        <f t="shared" si="0"/>
        <v>40275217.86</v>
      </c>
      <c r="G13" s="39">
        <v>8774097.86</v>
      </c>
      <c r="H13" s="39">
        <v>31501120</v>
      </c>
    </row>
    <row r="14" spans="1:8" ht="24.75" customHeight="1">
      <c r="A14" s="39" t="s">
        <v>99</v>
      </c>
      <c r="B14" s="16" t="s">
        <v>100</v>
      </c>
      <c r="C14" s="14" t="s">
        <v>103</v>
      </c>
      <c r="D14" s="14" t="s">
        <v>92</v>
      </c>
      <c r="E14" s="14" t="s">
        <v>104</v>
      </c>
      <c r="F14" s="39">
        <f t="shared" si="0"/>
        <v>30000</v>
      </c>
      <c r="G14" s="39">
        <v>0</v>
      </c>
      <c r="H14" s="39">
        <v>30000</v>
      </c>
    </row>
    <row r="15" spans="1:8" ht="24.75" customHeight="1">
      <c r="A15" s="39" t="s">
        <v>99</v>
      </c>
      <c r="B15" s="16" t="s">
        <v>100</v>
      </c>
      <c r="C15" s="14" t="s">
        <v>105</v>
      </c>
      <c r="D15" s="14" t="s">
        <v>92</v>
      </c>
      <c r="E15" s="14" t="s">
        <v>106</v>
      </c>
      <c r="F15" s="39">
        <f t="shared" si="0"/>
        <v>201169</v>
      </c>
      <c r="G15" s="39">
        <v>0</v>
      </c>
      <c r="H15" s="39">
        <v>201169</v>
      </c>
    </row>
    <row r="16" spans="1:8" ht="24.75" customHeight="1">
      <c r="A16" s="39" t="s">
        <v>99</v>
      </c>
      <c r="B16" s="16" t="s">
        <v>107</v>
      </c>
      <c r="C16" s="14" t="s">
        <v>91</v>
      </c>
      <c r="D16" s="14" t="s">
        <v>92</v>
      </c>
      <c r="E16" s="14" t="s">
        <v>108</v>
      </c>
      <c r="F16" s="39">
        <f t="shared" si="0"/>
        <v>384040.38</v>
      </c>
      <c r="G16" s="39">
        <v>384040.38</v>
      </c>
      <c r="H16" s="39">
        <v>0</v>
      </c>
    </row>
    <row r="17" spans="1:8" ht="24.75" customHeight="1">
      <c r="A17" s="39" t="s">
        <v>109</v>
      </c>
      <c r="B17" s="16" t="s">
        <v>91</v>
      </c>
      <c r="C17" s="14" t="s">
        <v>101</v>
      </c>
      <c r="D17" s="14" t="s">
        <v>92</v>
      </c>
      <c r="E17" s="14" t="s">
        <v>110</v>
      </c>
      <c r="F17" s="39">
        <f t="shared" si="0"/>
        <v>1091352.99</v>
      </c>
      <c r="G17" s="39">
        <v>1091352.99</v>
      </c>
      <c r="H17" s="39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41" t="s">
        <v>116</v>
      </c>
    </row>
    <row r="2" spans="1:8" ht="20.25" customHeight="1">
      <c r="A2" s="189" t="s">
        <v>117</v>
      </c>
      <c r="B2" s="189"/>
      <c r="C2" s="189"/>
      <c r="D2" s="189"/>
      <c r="E2" s="189"/>
      <c r="F2" s="189"/>
      <c r="G2" s="189"/>
      <c r="H2" s="189"/>
    </row>
    <row r="3" spans="1:8" ht="20.25" customHeight="1">
      <c r="A3" s="42" t="s">
        <v>5</v>
      </c>
      <c r="B3" s="43"/>
      <c r="C3" s="44"/>
      <c r="D3" s="44"/>
      <c r="E3" s="44"/>
      <c r="F3" s="44"/>
      <c r="G3" s="44"/>
      <c r="H3" s="41" t="s">
        <v>6</v>
      </c>
    </row>
    <row r="4" spans="1:8" ht="20.25" customHeight="1">
      <c r="A4" s="190" t="s">
        <v>118</v>
      </c>
      <c r="B4" s="191"/>
      <c r="C4" s="190" t="s">
        <v>119</v>
      </c>
      <c r="D4" s="192"/>
      <c r="E4" s="192"/>
      <c r="F4" s="192"/>
      <c r="G4" s="192"/>
      <c r="H4" s="191"/>
    </row>
    <row r="5" spans="1:8" ht="20.25" customHeight="1">
      <c r="A5" s="45" t="s">
        <v>120</v>
      </c>
      <c r="B5" s="46" t="s">
        <v>121</v>
      </c>
      <c r="C5" s="45" t="s">
        <v>120</v>
      </c>
      <c r="D5" s="45" t="s">
        <v>67</v>
      </c>
      <c r="E5" s="46" t="s">
        <v>122</v>
      </c>
      <c r="F5" s="47" t="s">
        <v>123</v>
      </c>
      <c r="G5" s="45" t="s">
        <v>124</v>
      </c>
      <c r="H5" s="47" t="s">
        <v>125</v>
      </c>
    </row>
    <row r="6" spans="1:8" ht="20.25" customHeight="1">
      <c r="A6" s="48" t="s">
        <v>126</v>
      </c>
      <c r="B6" s="49">
        <f>SUM(B7,B8,B9)</f>
        <v>17624798.63</v>
      </c>
      <c r="C6" s="50" t="s">
        <v>127</v>
      </c>
      <c r="D6" s="49">
        <f>SUM(D7:D35)</f>
        <v>17624798.63</v>
      </c>
      <c r="E6" s="49">
        <f>SUM(E7:E36)</f>
        <v>17624798.63</v>
      </c>
      <c r="F6" s="49">
        <f>SUM(F7:F36)</f>
        <v>0</v>
      </c>
      <c r="G6" s="49">
        <f>SUM(G7:G36)</f>
        <v>0</v>
      </c>
      <c r="H6" s="49">
        <f>SUM(H7:H36)</f>
        <v>0</v>
      </c>
    </row>
    <row r="7" spans="1:8" ht="20.25" customHeight="1">
      <c r="A7" s="48" t="s">
        <v>128</v>
      </c>
      <c r="B7" s="49">
        <v>17624798.63</v>
      </c>
      <c r="C7" s="50" t="s">
        <v>129</v>
      </c>
      <c r="D7" s="51">
        <f aca="true" t="shared" si="0" ref="D7:D36">SUM(E7:H7)</f>
        <v>0</v>
      </c>
      <c r="E7" s="49">
        <v>0</v>
      </c>
      <c r="F7" s="52">
        <v>0</v>
      </c>
      <c r="G7" s="49">
        <v>0</v>
      </c>
      <c r="H7" s="53">
        <v>0</v>
      </c>
    </row>
    <row r="8" spans="1:8" ht="20.25" customHeight="1">
      <c r="A8" s="48" t="s">
        <v>130</v>
      </c>
      <c r="B8" s="49">
        <v>0</v>
      </c>
      <c r="C8" s="50" t="s">
        <v>131</v>
      </c>
      <c r="D8" s="51">
        <f t="shared" si="0"/>
        <v>0</v>
      </c>
      <c r="E8" s="49">
        <v>0</v>
      </c>
      <c r="F8" s="52">
        <v>0</v>
      </c>
      <c r="G8" s="49">
        <v>0</v>
      </c>
      <c r="H8" s="53">
        <v>0</v>
      </c>
    </row>
    <row r="9" spans="1:8" ht="20.25" customHeight="1">
      <c r="A9" s="48" t="s">
        <v>132</v>
      </c>
      <c r="B9" s="54">
        <v>0</v>
      </c>
      <c r="C9" s="50" t="s">
        <v>133</v>
      </c>
      <c r="D9" s="51">
        <f t="shared" si="0"/>
        <v>0</v>
      </c>
      <c r="E9" s="49">
        <v>0</v>
      </c>
      <c r="F9" s="52">
        <v>0</v>
      </c>
      <c r="G9" s="49">
        <v>0</v>
      </c>
      <c r="H9" s="53">
        <v>0</v>
      </c>
    </row>
    <row r="10" spans="1:8" ht="20.25" customHeight="1">
      <c r="A10" s="48" t="s">
        <v>134</v>
      </c>
      <c r="B10" s="55">
        <f>SUM(B11,B12,B13)</f>
        <v>0</v>
      </c>
      <c r="C10" s="50" t="s">
        <v>135</v>
      </c>
      <c r="D10" s="51">
        <f t="shared" si="0"/>
        <v>0</v>
      </c>
      <c r="E10" s="49">
        <v>0</v>
      </c>
      <c r="F10" s="52">
        <v>0</v>
      </c>
      <c r="G10" s="49">
        <v>0</v>
      </c>
      <c r="H10" s="53">
        <v>0</v>
      </c>
    </row>
    <row r="11" spans="1:8" ht="20.25" customHeight="1">
      <c r="A11" s="48" t="s">
        <v>128</v>
      </c>
      <c r="B11" s="49">
        <v>0</v>
      </c>
      <c r="C11" s="50" t="s">
        <v>136</v>
      </c>
      <c r="D11" s="51">
        <f t="shared" si="0"/>
        <v>0</v>
      </c>
      <c r="E11" s="49">
        <v>0</v>
      </c>
      <c r="F11" s="52">
        <v>0</v>
      </c>
      <c r="G11" s="49">
        <v>0</v>
      </c>
      <c r="H11" s="53">
        <v>0</v>
      </c>
    </row>
    <row r="12" spans="1:8" ht="20.25" customHeight="1">
      <c r="A12" s="48" t="s">
        <v>130</v>
      </c>
      <c r="B12" s="49">
        <v>0</v>
      </c>
      <c r="C12" s="50" t="s">
        <v>137</v>
      </c>
      <c r="D12" s="51">
        <f t="shared" si="0"/>
        <v>0</v>
      </c>
      <c r="E12" s="49">
        <v>0</v>
      </c>
      <c r="F12" s="52">
        <v>0</v>
      </c>
      <c r="G12" s="49">
        <v>0</v>
      </c>
      <c r="H12" s="53">
        <v>0</v>
      </c>
    </row>
    <row r="13" spans="1:8" ht="20.25" customHeight="1">
      <c r="A13" s="48" t="s">
        <v>132</v>
      </c>
      <c r="B13" s="54">
        <v>0</v>
      </c>
      <c r="C13" s="50" t="s">
        <v>138</v>
      </c>
      <c r="D13" s="51">
        <f t="shared" si="0"/>
        <v>0</v>
      </c>
      <c r="E13" s="49">
        <v>0</v>
      </c>
      <c r="F13" s="52">
        <v>0</v>
      </c>
      <c r="G13" s="49">
        <v>0</v>
      </c>
      <c r="H13" s="53">
        <v>0</v>
      </c>
    </row>
    <row r="14" spans="1:8" ht="20.25" customHeight="1">
      <c r="A14" s="48"/>
      <c r="B14" s="56"/>
      <c r="C14" s="50" t="s">
        <v>139</v>
      </c>
      <c r="D14" s="51">
        <f t="shared" si="0"/>
        <v>1633418.4</v>
      </c>
      <c r="E14" s="49">
        <v>1633418.4</v>
      </c>
      <c r="F14" s="52">
        <v>0</v>
      </c>
      <c r="G14" s="49">
        <v>0</v>
      </c>
      <c r="H14" s="53">
        <v>0</v>
      </c>
    </row>
    <row r="15" spans="1:8" ht="20.25" customHeight="1">
      <c r="A15" s="57"/>
      <c r="B15" s="56"/>
      <c r="C15" s="58" t="s">
        <v>140</v>
      </c>
      <c r="D15" s="51">
        <f t="shared" si="0"/>
        <v>0</v>
      </c>
      <c r="E15" s="49">
        <v>0</v>
      </c>
      <c r="F15" s="52">
        <v>0</v>
      </c>
      <c r="G15" s="49">
        <v>0</v>
      </c>
      <c r="H15" s="53">
        <v>0</v>
      </c>
    </row>
    <row r="16" spans="1:8" ht="20.25" customHeight="1">
      <c r="A16" s="57"/>
      <c r="B16" s="54"/>
      <c r="C16" s="58" t="s">
        <v>141</v>
      </c>
      <c r="D16" s="51">
        <f t="shared" si="0"/>
        <v>14900027.24</v>
      </c>
      <c r="E16" s="49">
        <v>14900027.24</v>
      </c>
      <c r="F16" s="52">
        <v>0</v>
      </c>
      <c r="G16" s="49">
        <v>0</v>
      </c>
      <c r="H16" s="53">
        <v>0</v>
      </c>
    </row>
    <row r="17" spans="1:8" ht="20.25" customHeight="1">
      <c r="A17" s="57"/>
      <c r="B17" s="54"/>
      <c r="C17" s="58" t="s">
        <v>142</v>
      </c>
      <c r="D17" s="51">
        <f t="shared" si="0"/>
        <v>0</v>
      </c>
      <c r="E17" s="49">
        <v>0</v>
      </c>
      <c r="F17" s="52">
        <v>0</v>
      </c>
      <c r="G17" s="49">
        <v>0</v>
      </c>
      <c r="H17" s="53">
        <v>0</v>
      </c>
    </row>
    <row r="18" spans="1:8" ht="20.25" customHeight="1">
      <c r="A18" s="57"/>
      <c r="B18" s="54"/>
      <c r="C18" s="58" t="s">
        <v>143</v>
      </c>
      <c r="D18" s="51">
        <f t="shared" si="0"/>
        <v>0</v>
      </c>
      <c r="E18" s="49">
        <v>0</v>
      </c>
      <c r="F18" s="52">
        <v>0</v>
      </c>
      <c r="G18" s="49">
        <v>0</v>
      </c>
      <c r="H18" s="53">
        <v>0</v>
      </c>
    </row>
    <row r="19" spans="1:8" ht="20.25" customHeight="1">
      <c r="A19" s="57"/>
      <c r="B19" s="54"/>
      <c r="C19" s="58" t="s">
        <v>144</v>
      </c>
      <c r="D19" s="51">
        <f t="shared" si="0"/>
        <v>0</v>
      </c>
      <c r="E19" s="49">
        <v>0</v>
      </c>
      <c r="F19" s="52">
        <v>0</v>
      </c>
      <c r="G19" s="49">
        <v>0</v>
      </c>
      <c r="H19" s="53">
        <v>0</v>
      </c>
    </row>
    <row r="20" spans="1:8" ht="20.25" customHeight="1">
      <c r="A20" s="57"/>
      <c r="B20" s="54"/>
      <c r="C20" s="58" t="s">
        <v>145</v>
      </c>
      <c r="D20" s="51">
        <f t="shared" si="0"/>
        <v>0</v>
      </c>
      <c r="E20" s="49">
        <v>0</v>
      </c>
      <c r="F20" s="52">
        <v>0</v>
      </c>
      <c r="G20" s="49">
        <v>0</v>
      </c>
      <c r="H20" s="53">
        <v>0</v>
      </c>
    </row>
    <row r="21" spans="1:8" ht="20.25" customHeight="1">
      <c r="A21" s="57"/>
      <c r="B21" s="54"/>
      <c r="C21" s="58" t="s">
        <v>146</v>
      </c>
      <c r="D21" s="51">
        <f t="shared" si="0"/>
        <v>0</v>
      </c>
      <c r="E21" s="49">
        <v>0</v>
      </c>
      <c r="F21" s="52">
        <v>0</v>
      </c>
      <c r="G21" s="49">
        <v>0</v>
      </c>
      <c r="H21" s="53">
        <v>0</v>
      </c>
    </row>
    <row r="22" spans="1:8" ht="20.25" customHeight="1">
      <c r="A22" s="57"/>
      <c r="B22" s="54"/>
      <c r="C22" s="58" t="s">
        <v>147</v>
      </c>
      <c r="D22" s="51">
        <f t="shared" si="0"/>
        <v>0</v>
      </c>
      <c r="E22" s="49">
        <v>0</v>
      </c>
      <c r="F22" s="52">
        <v>0</v>
      </c>
      <c r="G22" s="49">
        <v>0</v>
      </c>
      <c r="H22" s="53">
        <v>0</v>
      </c>
    </row>
    <row r="23" spans="1:8" ht="20.25" customHeight="1">
      <c r="A23" s="57"/>
      <c r="B23" s="54"/>
      <c r="C23" s="58" t="s">
        <v>148</v>
      </c>
      <c r="D23" s="51">
        <f t="shared" si="0"/>
        <v>0</v>
      </c>
      <c r="E23" s="49">
        <v>0</v>
      </c>
      <c r="F23" s="52">
        <v>0</v>
      </c>
      <c r="G23" s="49">
        <v>0</v>
      </c>
      <c r="H23" s="53">
        <v>0</v>
      </c>
    </row>
    <row r="24" spans="1:8" ht="20.25" customHeight="1">
      <c r="A24" s="57"/>
      <c r="B24" s="54"/>
      <c r="C24" s="58" t="s">
        <v>149</v>
      </c>
      <c r="D24" s="51">
        <f t="shared" si="0"/>
        <v>0</v>
      </c>
      <c r="E24" s="49">
        <v>0</v>
      </c>
      <c r="F24" s="52">
        <v>0</v>
      </c>
      <c r="G24" s="49">
        <v>0</v>
      </c>
      <c r="H24" s="53">
        <v>0</v>
      </c>
    </row>
    <row r="25" spans="1:8" ht="20.25" customHeight="1">
      <c r="A25" s="57"/>
      <c r="B25" s="54"/>
      <c r="C25" s="58" t="s">
        <v>150</v>
      </c>
      <c r="D25" s="51">
        <f t="shared" si="0"/>
        <v>0</v>
      </c>
      <c r="E25" s="49">
        <v>0</v>
      </c>
      <c r="F25" s="52">
        <v>0</v>
      </c>
      <c r="G25" s="49">
        <v>0</v>
      </c>
      <c r="H25" s="53">
        <v>0</v>
      </c>
    </row>
    <row r="26" spans="1:8" ht="20.25" customHeight="1">
      <c r="A26" s="57"/>
      <c r="B26" s="54"/>
      <c r="C26" s="58" t="s">
        <v>151</v>
      </c>
      <c r="D26" s="51">
        <f t="shared" si="0"/>
        <v>1091352.99</v>
      </c>
      <c r="E26" s="49">
        <v>1091352.99</v>
      </c>
      <c r="F26" s="52">
        <v>0</v>
      </c>
      <c r="G26" s="49">
        <v>0</v>
      </c>
      <c r="H26" s="53">
        <v>0</v>
      </c>
    </row>
    <row r="27" spans="1:8" ht="20.25" customHeight="1">
      <c r="A27" s="57"/>
      <c r="B27" s="54"/>
      <c r="C27" s="58" t="s">
        <v>152</v>
      </c>
      <c r="D27" s="51">
        <f t="shared" si="0"/>
        <v>0</v>
      </c>
      <c r="E27" s="49">
        <v>0</v>
      </c>
      <c r="F27" s="52">
        <v>0</v>
      </c>
      <c r="G27" s="49">
        <v>0</v>
      </c>
      <c r="H27" s="53">
        <v>0</v>
      </c>
    </row>
    <row r="28" spans="1:8" ht="20.25" customHeight="1">
      <c r="A28" s="57"/>
      <c r="B28" s="54"/>
      <c r="C28" s="58" t="s">
        <v>153</v>
      </c>
      <c r="D28" s="51">
        <f t="shared" si="0"/>
        <v>0</v>
      </c>
      <c r="E28" s="49">
        <v>0</v>
      </c>
      <c r="F28" s="52">
        <v>0</v>
      </c>
      <c r="G28" s="49">
        <v>0</v>
      </c>
      <c r="H28" s="53">
        <v>0</v>
      </c>
    </row>
    <row r="29" spans="1:8" ht="20.25" customHeight="1">
      <c r="A29" s="57"/>
      <c r="B29" s="54"/>
      <c r="C29" s="58" t="s">
        <v>154</v>
      </c>
      <c r="D29" s="51">
        <f t="shared" si="0"/>
        <v>0</v>
      </c>
      <c r="E29" s="49">
        <v>0</v>
      </c>
      <c r="F29" s="52">
        <v>0</v>
      </c>
      <c r="G29" s="49">
        <v>0</v>
      </c>
      <c r="H29" s="53">
        <v>0</v>
      </c>
    </row>
    <row r="30" spans="1:8" ht="20.25" customHeight="1">
      <c r="A30" s="57"/>
      <c r="B30" s="54"/>
      <c r="C30" s="58" t="s">
        <v>155</v>
      </c>
      <c r="D30" s="51">
        <f t="shared" si="0"/>
        <v>0</v>
      </c>
      <c r="E30" s="49">
        <v>0</v>
      </c>
      <c r="F30" s="52">
        <v>0</v>
      </c>
      <c r="G30" s="49">
        <v>0</v>
      </c>
      <c r="H30" s="53">
        <v>0</v>
      </c>
    </row>
    <row r="31" spans="1:8" ht="20.25" customHeight="1">
      <c r="A31" s="57"/>
      <c r="B31" s="54"/>
      <c r="C31" s="58" t="s">
        <v>156</v>
      </c>
      <c r="D31" s="51">
        <f t="shared" si="0"/>
        <v>0</v>
      </c>
      <c r="E31" s="49">
        <v>0</v>
      </c>
      <c r="F31" s="52">
        <v>0</v>
      </c>
      <c r="G31" s="49">
        <v>0</v>
      </c>
      <c r="H31" s="53">
        <v>0</v>
      </c>
    </row>
    <row r="32" spans="1:8" ht="20.25" customHeight="1">
      <c r="A32" s="57"/>
      <c r="B32" s="54"/>
      <c r="C32" s="58" t="s">
        <v>157</v>
      </c>
      <c r="D32" s="51">
        <f t="shared" si="0"/>
        <v>0</v>
      </c>
      <c r="E32" s="49">
        <v>0</v>
      </c>
      <c r="F32" s="52">
        <v>0</v>
      </c>
      <c r="G32" s="49">
        <v>0</v>
      </c>
      <c r="H32" s="53">
        <v>0</v>
      </c>
    </row>
    <row r="33" spans="1:8" ht="20.25" customHeight="1">
      <c r="A33" s="57"/>
      <c r="B33" s="54"/>
      <c r="C33" s="58" t="s">
        <v>158</v>
      </c>
      <c r="D33" s="51">
        <f t="shared" si="0"/>
        <v>0</v>
      </c>
      <c r="E33" s="49">
        <v>0</v>
      </c>
      <c r="F33" s="52">
        <v>0</v>
      </c>
      <c r="G33" s="49">
        <v>0</v>
      </c>
      <c r="H33" s="53">
        <v>0</v>
      </c>
    </row>
    <row r="34" spans="1:8" ht="20.25" customHeight="1">
      <c r="A34" s="57"/>
      <c r="B34" s="54"/>
      <c r="C34" s="58" t="s">
        <v>159</v>
      </c>
      <c r="D34" s="51">
        <f t="shared" si="0"/>
        <v>0</v>
      </c>
      <c r="E34" s="49">
        <v>0</v>
      </c>
      <c r="F34" s="52">
        <v>0</v>
      </c>
      <c r="G34" s="49">
        <v>0</v>
      </c>
      <c r="H34" s="53">
        <v>0</v>
      </c>
    </row>
    <row r="35" spans="1:8" ht="20.25" customHeight="1">
      <c r="A35" s="57"/>
      <c r="B35" s="54"/>
      <c r="C35" s="58" t="s">
        <v>160</v>
      </c>
      <c r="D35" s="51">
        <f t="shared" si="0"/>
        <v>0</v>
      </c>
      <c r="E35" s="54">
        <v>0</v>
      </c>
      <c r="F35" s="59">
        <v>0</v>
      </c>
      <c r="G35" s="54">
        <v>0</v>
      </c>
      <c r="H35" s="60">
        <v>0</v>
      </c>
    </row>
    <row r="36" spans="1:8" ht="20.25" customHeight="1">
      <c r="A36" s="61"/>
      <c r="B36" s="62"/>
      <c r="C36" s="61" t="s">
        <v>161</v>
      </c>
      <c r="D36" s="51">
        <f t="shared" si="0"/>
        <v>0</v>
      </c>
      <c r="E36" s="63">
        <v>0</v>
      </c>
      <c r="F36" s="63">
        <v>0</v>
      </c>
      <c r="G36" s="63">
        <v>0</v>
      </c>
      <c r="H36" s="63">
        <v>0</v>
      </c>
    </row>
    <row r="37" spans="1:8" ht="20.25" customHeight="1">
      <c r="A37" s="57"/>
      <c r="B37" s="54"/>
      <c r="C37" s="57"/>
      <c r="D37" s="51">
        <f>SUM(E37:H37)</f>
        <v>0</v>
      </c>
      <c r="E37" s="64"/>
      <c r="F37" s="64"/>
      <c r="G37" s="64"/>
      <c r="H37" s="54"/>
    </row>
    <row r="38" spans="1:8" ht="20.25" customHeight="1">
      <c r="A38" s="57"/>
      <c r="B38" s="65"/>
      <c r="C38" s="57"/>
      <c r="D38" s="62"/>
      <c r="E38" s="66"/>
      <c r="F38" s="66"/>
      <c r="G38" s="66"/>
      <c r="H38" s="66"/>
    </row>
    <row r="39" spans="1:8" ht="20.25" customHeight="1">
      <c r="A39" s="67" t="s">
        <v>162</v>
      </c>
      <c r="B39" s="68">
        <f>SUM(B6,B10)</f>
        <v>17624798.63</v>
      </c>
      <c r="C39" s="67" t="s">
        <v>163</v>
      </c>
      <c r="D39" s="69">
        <f>SUM(E39:H39)</f>
        <v>17624798.63</v>
      </c>
      <c r="E39" s="70">
        <f>SUM(E7:E37)</f>
        <v>17624798.63</v>
      </c>
      <c r="F39" s="70">
        <f>SUM(F7:F37)</f>
        <v>0</v>
      </c>
      <c r="G39" s="70">
        <f>SUM(G7:G37)</f>
        <v>0</v>
      </c>
      <c r="H39" s="70">
        <f>SUM(H7:H37)</f>
        <v>0</v>
      </c>
    </row>
    <row r="40" spans="2:8" ht="20.25" customHeight="1">
      <c r="B40" s="71"/>
      <c r="C40" s="72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 t="s">
        <v>164</v>
      </c>
    </row>
    <row r="2" spans="1:35" s="1" customFormat="1" ht="19.5" customHeight="1">
      <c r="A2" s="194" t="s">
        <v>165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:35" ht="19.5" customHeight="1">
      <c r="A3" s="77" t="s">
        <v>5</v>
      </c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76" t="s">
        <v>6</v>
      </c>
    </row>
    <row r="4" spans="1:35" ht="19.5" customHeight="1">
      <c r="A4" s="195" t="s">
        <v>9</v>
      </c>
      <c r="B4" s="196"/>
      <c r="C4" s="197"/>
      <c r="D4" s="198"/>
      <c r="E4" s="202" t="s">
        <v>60</v>
      </c>
      <c r="F4" s="199" t="s">
        <v>166</v>
      </c>
      <c r="G4" s="200"/>
      <c r="H4" s="200"/>
      <c r="I4" s="200"/>
      <c r="J4" s="200"/>
      <c r="K4" s="200"/>
      <c r="L4" s="200"/>
      <c r="M4" s="200"/>
      <c r="N4" s="200"/>
      <c r="O4" s="201"/>
      <c r="P4" s="199" t="s">
        <v>167</v>
      </c>
      <c r="Q4" s="200"/>
      <c r="R4" s="200"/>
      <c r="S4" s="200"/>
      <c r="T4" s="200"/>
      <c r="U4" s="200"/>
      <c r="V4" s="200"/>
      <c r="W4" s="200"/>
      <c r="X4" s="200"/>
      <c r="Y4" s="201"/>
      <c r="Z4" s="199" t="s">
        <v>168</v>
      </c>
      <c r="AA4" s="200"/>
      <c r="AB4" s="200"/>
      <c r="AC4" s="200"/>
      <c r="AD4" s="200"/>
      <c r="AE4" s="200"/>
      <c r="AF4" s="200"/>
      <c r="AG4" s="200"/>
      <c r="AH4" s="200"/>
      <c r="AI4" s="201"/>
    </row>
    <row r="5" spans="1:35" ht="21" customHeight="1">
      <c r="A5" s="195" t="s">
        <v>64</v>
      </c>
      <c r="B5" s="196"/>
      <c r="C5" s="193" t="s">
        <v>169</v>
      </c>
      <c r="D5" s="205" t="s">
        <v>170</v>
      </c>
      <c r="E5" s="203"/>
      <c r="F5" s="193" t="s">
        <v>67</v>
      </c>
      <c r="G5" s="193" t="s">
        <v>171</v>
      </c>
      <c r="H5" s="193"/>
      <c r="I5" s="193"/>
      <c r="J5" s="193" t="s">
        <v>172</v>
      </c>
      <c r="K5" s="193"/>
      <c r="L5" s="193"/>
      <c r="M5" s="193" t="s">
        <v>173</v>
      </c>
      <c r="N5" s="193"/>
      <c r="O5" s="193"/>
      <c r="P5" s="193" t="s">
        <v>67</v>
      </c>
      <c r="Q5" s="193" t="s">
        <v>171</v>
      </c>
      <c r="R5" s="193"/>
      <c r="S5" s="193"/>
      <c r="T5" s="193" t="s">
        <v>172</v>
      </c>
      <c r="U5" s="193"/>
      <c r="V5" s="193"/>
      <c r="W5" s="193" t="s">
        <v>173</v>
      </c>
      <c r="X5" s="193"/>
      <c r="Y5" s="193"/>
      <c r="Z5" s="193" t="s">
        <v>67</v>
      </c>
      <c r="AA5" s="193" t="s">
        <v>171</v>
      </c>
      <c r="AB5" s="193"/>
      <c r="AC5" s="193"/>
      <c r="AD5" s="193" t="s">
        <v>172</v>
      </c>
      <c r="AE5" s="193"/>
      <c r="AF5" s="193"/>
      <c r="AG5" s="193" t="s">
        <v>173</v>
      </c>
      <c r="AH5" s="193"/>
      <c r="AI5" s="193"/>
    </row>
    <row r="6" spans="1:35" ht="30.75" customHeight="1">
      <c r="A6" s="82" t="s">
        <v>75</v>
      </c>
      <c r="B6" s="83" t="s">
        <v>76</v>
      </c>
      <c r="C6" s="193"/>
      <c r="D6" s="206"/>
      <c r="E6" s="204"/>
      <c r="F6" s="193"/>
      <c r="G6" s="81" t="s">
        <v>174</v>
      </c>
      <c r="H6" s="81" t="s">
        <v>114</v>
      </c>
      <c r="I6" s="81" t="s">
        <v>115</v>
      </c>
      <c r="J6" s="81" t="s">
        <v>174</v>
      </c>
      <c r="K6" s="81" t="s">
        <v>114</v>
      </c>
      <c r="L6" s="81" t="s">
        <v>115</v>
      </c>
      <c r="M6" s="81" t="s">
        <v>174</v>
      </c>
      <c r="N6" s="81" t="s">
        <v>114</v>
      </c>
      <c r="O6" s="81" t="s">
        <v>115</v>
      </c>
      <c r="P6" s="193"/>
      <c r="Q6" s="81" t="s">
        <v>174</v>
      </c>
      <c r="R6" s="81" t="s">
        <v>114</v>
      </c>
      <c r="S6" s="81" t="s">
        <v>115</v>
      </c>
      <c r="T6" s="81" t="s">
        <v>174</v>
      </c>
      <c r="U6" s="81" t="s">
        <v>114</v>
      </c>
      <c r="V6" s="81" t="s">
        <v>115</v>
      </c>
      <c r="W6" s="81" t="s">
        <v>174</v>
      </c>
      <c r="X6" s="81" t="s">
        <v>114</v>
      </c>
      <c r="Y6" s="81" t="s">
        <v>115</v>
      </c>
      <c r="Z6" s="193"/>
      <c r="AA6" s="81" t="s">
        <v>174</v>
      </c>
      <c r="AB6" s="81" t="s">
        <v>114</v>
      </c>
      <c r="AC6" s="81" t="s">
        <v>115</v>
      </c>
      <c r="AD6" s="81" t="s">
        <v>174</v>
      </c>
      <c r="AE6" s="81" t="s">
        <v>114</v>
      </c>
      <c r="AF6" s="81" t="s">
        <v>115</v>
      </c>
      <c r="AG6" s="81" t="s">
        <v>174</v>
      </c>
      <c r="AH6" s="81" t="s">
        <v>114</v>
      </c>
      <c r="AI6" s="81" t="s">
        <v>115</v>
      </c>
    </row>
    <row r="7" spans="1:35" ht="19.5" customHeight="1">
      <c r="A7" s="84" t="s">
        <v>57</v>
      </c>
      <c r="B7" s="84" t="s">
        <v>57</v>
      </c>
      <c r="C7" s="84" t="s">
        <v>57</v>
      </c>
      <c r="D7" s="84" t="s">
        <v>67</v>
      </c>
      <c r="E7" s="85">
        <f aca="true" t="shared" si="0" ref="E7:E14">SUM(F7,P7,Z7)</f>
        <v>17624798.630000003</v>
      </c>
      <c r="F7" s="85">
        <f aca="true" t="shared" si="1" ref="F7:F14">SUM(G7,J7,M7)</f>
        <v>17624798.630000003</v>
      </c>
      <c r="G7" s="85">
        <f aca="true" t="shared" si="2" ref="G7:G14">SUM(H7,I7)</f>
        <v>17624798.630000003</v>
      </c>
      <c r="H7" s="85">
        <v>11882909.63</v>
      </c>
      <c r="I7" s="85">
        <v>5741889</v>
      </c>
      <c r="J7" s="85">
        <f aca="true" t="shared" si="3" ref="J7:J14">SUM(K7,L7)</f>
        <v>0</v>
      </c>
      <c r="K7" s="85">
        <v>0</v>
      </c>
      <c r="L7" s="85">
        <v>0</v>
      </c>
      <c r="M7" s="85">
        <f aca="true" t="shared" si="4" ref="M7:M14">SUM(N7,O7)</f>
        <v>0</v>
      </c>
      <c r="N7" s="85">
        <v>0</v>
      </c>
      <c r="O7" s="85">
        <v>0</v>
      </c>
      <c r="P7" s="85">
        <f aca="true" t="shared" si="5" ref="P7:P14">SUM(Q7,T7,W7)</f>
        <v>0</v>
      </c>
      <c r="Q7" s="85">
        <f aca="true" t="shared" si="6" ref="Q7:Q14">SUM(R7,S7)</f>
        <v>0</v>
      </c>
      <c r="R7" s="85">
        <v>0</v>
      </c>
      <c r="S7" s="85">
        <v>0</v>
      </c>
      <c r="T7" s="85">
        <f aca="true" t="shared" si="7" ref="T7:T14">SUM(U7,V7)</f>
        <v>0</v>
      </c>
      <c r="U7" s="85">
        <v>0</v>
      </c>
      <c r="V7" s="85">
        <v>0</v>
      </c>
      <c r="W7" s="85">
        <f aca="true" t="shared" si="8" ref="W7:W14">SUM(X7,Y7)</f>
        <v>0</v>
      </c>
      <c r="X7" s="85">
        <v>0</v>
      </c>
      <c r="Y7" s="85">
        <v>0</v>
      </c>
      <c r="Z7" s="85">
        <f aca="true" t="shared" si="9" ref="Z7:Z14">SUM(AA7,AD7,AG7)</f>
        <v>0</v>
      </c>
      <c r="AA7" s="85">
        <f aca="true" t="shared" si="10" ref="AA7:AA14">SUM(AB7,AC7)</f>
        <v>0</v>
      </c>
      <c r="AB7" s="85">
        <v>0</v>
      </c>
      <c r="AC7" s="85">
        <v>0</v>
      </c>
      <c r="AD7" s="85">
        <f aca="true" t="shared" si="11" ref="AD7:AD14">SUM(AE7,AF7)</f>
        <v>0</v>
      </c>
      <c r="AE7" s="85">
        <v>0</v>
      </c>
      <c r="AF7" s="85">
        <v>0</v>
      </c>
      <c r="AG7" s="85">
        <f aca="true" t="shared" si="12" ref="AG7:AG14">SUM(AH7,AI7)</f>
        <v>0</v>
      </c>
      <c r="AH7" s="85">
        <v>0</v>
      </c>
      <c r="AI7" s="85">
        <v>0</v>
      </c>
    </row>
    <row r="8" spans="1:35" ht="19.5" customHeight="1">
      <c r="A8" s="84" t="s">
        <v>57</v>
      </c>
      <c r="B8" s="84" t="s">
        <v>57</v>
      </c>
      <c r="C8" s="84" t="s">
        <v>57</v>
      </c>
      <c r="D8" s="84" t="s">
        <v>86</v>
      </c>
      <c r="E8" s="85">
        <f t="shared" si="0"/>
        <v>17624798.630000003</v>
      </c>
      <c r="F8" s="85">
        <f t="shared" si="1"/>
        <v>17624798.630000003</v>
      </c>
      <c r="G8" s="85">
        <f t="shared" si="2"/>
        <v>17624798.630000003</v>
      </c>
      <c r="H8" s="85">
        <v>11882909.63</v>
      </c>
      <c r="I8" s="85">
        <v>5741889</v>
      </c>
      <c r="J8" s="85">
        <f t="shared" si="3"/>
        <v>0</v>
      </c>
      <c r="K8" s="85">
        <v>0</v>
      </c>
      <c r="L8" s="85">
        <v>0</v>
      </c>
      <c r="M8" s="85">
        <f t="shared" si="4"/>
        <v>0</v>
      </c>
      <c r="N8" s="85">
        <v>0</v>
      </c>
      <c r="O8" s="85">
        <v>0</v>
      </c>
      <c r="P8" s="85">
        <f t="shared" si="5"/>
        <v>0</v>
      </c>
      <c r="Q8" s="85">
        <f t="shared" si="6"/>
        <v>0</v>
      </c>
      <c r="R8" s="85">
        <v>0</v>
      </c>
      <c r="S8" s="85">
        <v>0</v>
      </c>
      <c r="T8" s="85">
        <f t="shared" si="7"/>
        <v>0</v>
      </c>
      <c r="U8" s="85">
        <v>0</v>
      </c>
      <c r="V8" s="85">
        <v>0</v>
      </c>
      <c r="W8" s="85">
        <f t="shared" si="8"/>
        <v>0</v>
      </c>
      <c r="X8" s="85">
        <v>0</v>
      </c>
      <c r="Y8" s="85">
        <v>0</v>
      </c>
      <c r="Z8" s="85">
        <f t="shared" si="9"/>
        <v>0</v>
      </c>
      <c r="AA8" s="85">
        <f t="shared" si="10"/>
        <v>0</v>
      </c>
      <c r="AB8" s="85">
        <v>0</v>
      </c>
      <c r="AC8" s="85">
        <v>0</v>
      </c>
      <c r="AD8" s="85">
        <f t="shared" si="11"/>
        <v>0</v>
      </c>
      <c r="AE8" s="85">
        <v>0</v>
      </c>
      <c r="AF8" s="85">
        <v>0</v>
      </c>
      <c r="AG8" s="85">
        <f t="shared" si="12"/>
        <v>0</v>
      </c>
      <c r="AH8" s="85">
        <v>0</v>
      </c>
      <c r="AI8" s="85">
        <v>0</v>
      </c>
    </row>
    <row r="9" spans="1:35" ht="19.5" customHeight="1">
      <c r="A9" s="84" t="s">
        <v>57</v>
      </c>
      <c r="B9" s="84" t="s">
        <v>57</v>
      </c>
      <c r="C9" s="84" t="s">
        <v>87</v>
      </c>
      <c r="D9" s="84" t="s">
        <v>88</v>
      </c>
      <c r="E9" s="85">
        <f t="shared" si="0"/>
        <v>17624798.630000003</v>
      </c>
      <c r="F9" s="85">
        <f t="shared" si="1"/>
        <v>17624798.630000003</v>
      </c>
      <c r="G9" s="85">
        <f t="shared" si="2"/>
        <v>17624798.630000003</v>
      </c>
      <c r="H9" s="85">
        <v>11882909.63</v>
      </c>
      <c r="I9" s="85">
        <v>5741889</v>
      </c>
      <c r="J9" s="85">
        <f t="shared" si="3"/>
        <v>0</v>
      </c>
      <c r="K9" s="85">
        <v>0</v>
      </c>
      <c r="L9" s="85">
        <v>0</v>
      </c>
      <c r="M9" s="85">
        <f t="shared" si="4"/>
        <v>0</v>
      </c>
      <c r="N9" s="85">
        <v>0</v>
      </c>
      <c r="O9" s="85">
        <v>0</v>
      </c>
      <c r="P9" s="85">
        <f t="shared" si="5"/>
        <v>0</v>
      </c>
      <c r="Q9" s="85">
        <f t="shared" si="6"/>
        <v>0</v>
      </c>
      <c r="R9" s="85">
        <v>0</v>
      </c>
      <c r="S9" s="85">
        <v>0</v>
      </c>
      <c r="T9" s="85">
        <f t="shared" si="7"/>
        <v>0</v>
      </c>
      <c r="U9" s="85">
        <v>0</v>
      </c>
      <c r="V9" s="85">
        <v>0</v>
      </c>
      <c r="W9" s="85">
        <f t="shared" si="8"/>
        <v>0</v>
      </c>
      <c r="X9" s="85">
        <v>0</v>
      </c>
      <c r="Y9" s="85">
        <v>0</v>
      </c>
      <c r="Z9" s="85">
        <f t="shared" si="9"/>
        <v>0</v>
      </c>
      <c r="AA9" s="85">
        <f t="shared" si="10"/>
        <v>0</v>
      </c>
      <c r="AB9" s="85">
        <v>0</v>
      </c>
      <c r="AC9" s="85">
        <v>0</v>
      </c>
      <c r="AD9" s="85">
        <f t="shared" si="11"/>
        <v>0</v>
      </c>
      <c r="AE9" s="85">
        <v>0</v>
      </c>
      <c r="AF9" s="85">
        <v>0</v>
      </c>
      <c r="AG9" s="85">
        <f t="shared" si="12"/>
        <v>0</v>
      </c>
      <c r="AH9" s="85">
        <v>0</v>
      </c>
      <c r="AI9" s="85">
        <v>0</v>
      </c>
    </row>
    <row r="10" spans="1:35" ht="19.5" customHeight="1">
      <c r="A10" s="84" t="s">
        <v>175</v>
      </c>
      <c r="B10" s="84" t="s">
        <v>101</v>
      </c>
      <c r="C10" s="84" t="s">
        <v>92</v>
      </c>
      <c r="D10" s="84" t="s">
        <v>176</v>
      </c>
      <c r="E10" s="85">
        <f t="shared" si="0"/>
        <v>5555040</v>
      </c>
      <c r="F10" s="85">
        <f t="shared" si="1"/>
        <v>5555040</v>
      </c>
      <c r="G10" s="85">
        <f t="shared" si="2"/>
        <v>5555040</v>
      </c>
      <c r="H10" s="85">
        <v>0</v>
      </c>
      <c r="I10" s="85">
        <v>5555040</v>
      </c>
      <c r="J10" s="85">
        <f t="shared" si="3"/>
        <v>0</v>
      </c>
      <c r="K10" s="85">
        <v>0</v>
      </c>
      <c r="L10" s="85">
        <v>0</v>
      </c>
      <c r="M10" s="85">
        <f t="shared" si="4"/>
        <v>0</v>
      </c>
      <c r="N10" s="85">
        <v>0</v>
      </c>
      <c r="O10" s="85">
        <v>0</v>
      </c>
      <c r="P10" s="85">
        <f t="shared" si="5"/>
        <v>0</v>
      </c>
      <c r="Q10" s="85">
        <f t="shared" si="6"/>
        <v>0</v>
      </c>
      <c r="R10" s="85">
        <v>0</v>
      </c>
      <c r="S10" s="85">
        <v>0</v>
      </c>
      <c r="T10" s="85">
        <f t="shared" si="7"/>
        <v>0</v>
      </c>
      <c r="U10" s="85">
        <v>0</v>
      </c>
      <c r="V10" s="85">
        <v>0</v>
      </c>
      <c r="W10" s="85">
        <f t="shared" si="8"/>
        <v>0</v>
      </c>
      <c r="X10" s="85">
        <v>0</v>
      </c>
      <c r="Y10" s="85">
        <v>0</v>
      </c>
      <c r="Z10" s="85">
        <f t="shared" si="9"/>
        <v>0</v>
      </c>
      <c r="AA10" s="85">
        <f t="shared" si="10"/>
        <v>0</v>
      </c>
      <c r="AB10" s="85">
        <v>0</v>
      </c>
      <c r="AC10" s="85">
        <v>0</v>
      </c>
      <c r="AD10" s="85">
        <f t="shared" si="11"/>
        <v>0</v>
      </c>
      <c r="AE10" s="85">
        <v>0</v>
      </c>
      <c r="AF10" s="85">
        <v>0</v>
      </c>
      <c r="AG10" s="85">
        <f t="shared" si="12"/>
        <v>0</v>
      </c>
      <c r="AH10" s="85">
        <v>0</v>
      </c>
      <c r="AI10" s="85">
        <v>0</v>
      </c>
    </row>
    <row r="11" spans="1:35" ht="19.5" customHeight="1">
      <c r="A11" s="84" t="s">
        <v>177</v>
      </c>
      <c r="B11" s="84" t="s">
        <v>101</v>
      </c>
      <c r="C11" s="84" t="s">
        <v>92</v>
      </c>
      <c r="D11" s="84" t="s">
        <v>178</v>
      </c>
      <c r="E11" s="85">
        <f t="shared" si="0"/>
        <v>9414923.03</v>
      </c>
      <c r="F11" s="85">
        <f t="shared" si="1"/>
        <v>9414923.03</v>
      </c>
      <c r="G11" s="85">
        <f t="shared" si="2"/>
        <v>9414923.03</v>
      </c>
      <c r="H11" s="85">
        <v>9386523.03</v>
      </c>
      <c r="I11" s="85">
        <v>28400</v>
      </c>
      <c r="J11" s="85">
        <f t="shared" si="3"/>
        <v>0</v>
      </c>
      <c r="K11" s="85">
        <v>0</v>
      </c>
      <c r="L11" s="85">
        <v>0</v>
      </c>
      <c r="M11" s="85">
        <f t="shared" si="4"/>
        <v>0</v>
      </c>
      <c r="N11" s="85">
        <v>0</v>
      </c>
      <c r="O11" s="85">
        <v>0</v>
      </c>
      <c r="P11" s="85">
        <f t="shared" si="5"/>
        <v>0</v>
      </c>
      <c r="Q11" s="85">
        <f t="shared" si="6"/>
        <v>0</v>
      </c>
      <c r="R11" s="85">
        <v>0</v>
      </c>
      <c r="S11" s="85">
        <v>0</v>
      </c>
      <c r="T11" s="85">
        <f t="shared" si="7"/>
        <v>0</v>
      </c>
      <c r="U11" s="85">
        <v>0</v>
      </c>
      <c r="V11" s="85">
        <v>0</v>
      </c>
      <c r="W11" s="85">
        <f t="shared" si="8"/>
        <v>0</v>
      </c>
      <c r="X11" s="85">
        <v>0</v>
      </c>
      <c r="Y11" s="85">
        <v>0</v>
      </c>
      <c r="Z11" s="85">
        <f t="shared" si="9"/>
        <v>0</v>
      </c>
      <c r="AA11" s="85">
        <f t="shared" si="10"/>
        <v>0</v>
      </c>
      <c r="AB11" s="85">
        <v>0</v>
      </c>
      <c r="AC11" s="85">
        <v>0</v>
      </c>
      <c r="AD11" s="85">
        <f t="shared" si="11"/>
        <v>0</v>
      </c>
      <c r="AE11" s="85">
        <v>0</v>
      </c>
      <c r="AF11" s="85">
        <v>0</v>
      </c>
      <c r="AG11" s="85">
        <f t="shared" si="12"/>
        <v>0</v>
      </c>
      <c r="AH11" s="85">
        <v>0</v>
      </c>
      <c r="AI11" s="85">
        <v>0</v>
      </c>
    </row>
    <row r="12" spans="1:35" ht="19.5" customHeight="1">
      <c r="A12" s="84" t="s">
        <v>179</v>
      </c>
      <c r="B12" s="84" t="s">
        <v>101</v>
      </c>
      <c r="C12" s="84" t="s">
        <v>92</v>
      </c>
      <c r="D12" s="84" t="s">
        <v>180</v>
      </c>
      <c r="E12" s="85">
        <f t="shared" si="0"/>
        <v>8208</v>
      </c>
      <c r="F12" s="85">
        <f t="shared" si="1"/>
        <v>8208</v>
      </c>
      <c r="G12" s="85">
        <f t="shared" si="2"/>
        <v>8208</v>
      </c>
      <c r="H12" s="85">
        <v>8208</v>
      </c>
      <c r="I12" s="85">
        <v>0</v>
      </c>
      <c r="J12" s="85">
        <f t="shared" si="3"/>
        <v>0</v>
      </c>
      <c r="K12" s="85">
        <v>0</v>
      </c>
      <c r="L12" s="85">
        <v>0</v>
      </c>
      <c r="M12" s="85">
        <f t="shared" si="4"/>
        <v>0</v>
      </c>
      <c r="N12" s="85">
        <v>0</v>
      </c>
      <c r="O12" s="85">
        <v>0</v>
      </c>
      <c r="P12" s="85">
        <f t="shared" si="5"/>
        <v>0</v>
      </c>
      <c r="Q12" s="85">
        <f t="shared" si="6"/>
        <v>0</v>
      </c>
      <c r="R12" s="85">
        <v>0</v>
      </c>
      <c r="S12" s="85">
        <v>0</v>
      </c>
      <c r="T12" s="85">
        <f t="shared" si="7"/>
        <v>0</v>
      </c>
      <c r="U12" s="85">
        <v>0</v>
      </c>
      <c r="V12" s="85">
        <v>0</v>
      </c>
      <c r="W12" s="85">
        <f t="shared" si="8"/>
        <v>0</v>
      </c>
      <c r="X12" s="85">
        <v>0</v>
      </c>
      <c r="Y12" s="85">
        <v>0</v>
      </c>
      <c r="Z12" s="85">
        <f t="shared" si="9"/>
        <v>0</v>
      </c>
      <c r="AA12" s="85">
        <f t="shared" si="10"/>
        <v>0</v>
      </c>
      <c r="AB12" s="85">
        <v>0</v>
      </c>
      <c r="AC12" s="85">
        <v>0</v>
      </c>
      <c r="AD12" s="85">
        <f t="shared" si="11"/>
        <v>0</v>
      </c>
      <c r="AE12" s="85">
        <v>0</v>
      </c>
      <c r="AF12" s="85">
        <v>0</v>
      </c>
      <c r="AG12" s="85">
        <f t="shared" si="12"/>
        <v>0</v>
      </c>
      <c r="AH12" s="85">
        <v>0</v>
      </c>
      <c r="AI12" s="85">
        <v>0</v>
      </c>
    </row>
    <row r="13" spans="1:35" ht="19.5" customHeight="1">
      <c r="A13" s="84" t="s">
        <v>177</v>
      </c>
      <c r="B13" s="84" t="s">
        <v>91</v>
      </c>
      <c r="C13" s="84" t="s">
        <v>92</v>
      </c>
      <c r="D13" s="84" t="s">
        <v>181</v>
      </c>
      <c r="E13" s="85">
        <f t="shared" si="0"/>
        <v>2516625.6</v>
      </c>
      <c r="F13" s="85">
        <f t="shared" si="1"/>
        <v>2516625.6</v>
      </c>
      <c r="G13" s="85">
        <f t="shared" si="2"/>
        <v>2516625.6</v>
      </c>
      <c r="H13" s="85">
        <v>2358176.6</v>
      </c>
      <c r="I13" s="85">
        <v>158449</v>
      </c>
      <c r="J13" s="85">
        <f t="shared" si="3"/>
        <v>0</v>
      </c>
      <c r="K13" s="85">
        <v>0</v>
      </c>
      <c r="L13" s="85">
        <v>0</v>
      </c>
      <c r="M13" s="85">
        <f t="shared" si="4"/>
        <v>0</v>
      </c>
      <c r="N13" s="85">
        <v>0</v>
      </c>
      <c r="O13" s="85">
        <v>0</v>
      </c>
      <c r="P13" s="85">
        <f t="shared" si="5"/>
        <v>0</v>
      </c>
      <c r="Q13" s="85">
        <f t="shared" si="6"/>
        <v>0</v>
      </c>
      <c r="R13" s="85">
        <v>0</v>
      </c>
      <c r="S13" s="85">
        <v>0</v>
      </c>
      <c r="T13" s="85">
        <f t="shared" si="7"/>
        <v>0</v>
      </c>
      <c r="U13" s="85">
        <v>0</v>
      </c>
      <c r="V13" s="85">
        <v>0</v>
      </c>
      <c r="W13" s="85">
        <f t="shared" si="8"/>
        <v>0</v>
      </c>
      <c r="X13" s="85">
        <v>0</v>
      </c>
      <c r="Y13" s="85">
        <v>0</v>
      </c>
      <c r="Z13" s="85">
        <f t="shared" si="9"/>
        <v>0</v>
      </c>
      <c r="AA13" s="85">
        <f t="shared" si="10"/>
        <v>0</v>
      </c>
      <c r="AB13" s="85">
        <v>0</v>
      </c>
      <c r="AC13" s="85">
        <v>0</v>
      </c>
      <c r="AD13" s="85">
        <f t="shared" si="11"/>
        <v>0</v>
      </c>
      <c r="AE13" s="85">
        <v>0</v>
      </c>
      <c r="AF13" s="85">
        <v>0</v>
      </c>
      <c r="AG13" s="85">
        <f t="shared" si="12"/>
        <v>0</v>
      </c>
      <c r="AH13" s="85">
        <v>0</v>
      </c>
      <c r="AI13" s="85">
        <v>0</v>
      </c>
    </row>
    <row r="14" spans="1:35" ht="19.5" customHeight="1">
      <c r="A14" s="84" t="s">
        <v>179</v>
      </c>
      <c r="B14" s="84" t="s">
        <v>90</v>
      </c>
      <c r="C14" s="84" t="s">
        <v>92</v>
      </c>
      <c r="D14" s="84" t="s">
        <v>182</v>
      </c>
      <c r="E14" s="85">
        <f t="shared" si="0"/>
        <v>130002</v>
      </c>
      <c r="F14" s="85">
        <f t="shared" si="1"/>
        <v>130002</v>
      </c>
      <c r="G14" s="85">
        <f t="shared" si="2"/>
        <v>130002</v>
      </c>
      <c r="H14" s="85">
        <v>130002</v>
      </c>
      <c r="I14" s="85">
        <v>0</v>
      </c>
      <c r="J14" s="85">
        <f t="shared" si="3"/>
        <v>0</v>
      </c>
      <c r="K14" s="85">
        <v>0</v>
      </c>
      <c r="L14" s="85">
        <v>0</v>
      </c>
      <c r="M14" s="85">
        <f t="shared" si="4"/>
        <v>0</v>
      </c>
      <c r="N14" s="85">
        <v>0</v>
      </c>
      <c r="O14" s="85">
        <v>0</v>
      </c>
      <c r="P14" s="85">
        <f t="shared" si="5"/>
        <v>0</v>
      </c>
      <c r="Q14" s="85">
        <f t="shared" si="6"/>
        <v>0</v>
      </c>
      <c r="R14" s="85">
        <v>0</v>
      </c>
      <c r="S14" s="85">
        <v>0</v>
      </c>
      <c r="T14" s="85">
        <f t="shared" si="7"/>
        <v>0</v>
      </c>
      <c r="U14" s="85">
        <v>0</v>
      </c>
      <c r="V14" s="85">
        <v>0</v>
      </c>
      <c r="W14" s="85">
        <f t="shared" si="8"/>
        <v>0</v>
      </c>
      <c r="X14" s="85">
        <v>0</v>
      </c>
      <c r="Y14" s="85">
        <v>0</v>
      </c>
      <c r="Z14" s="85">
        <f t="shared" si="9"/>
        <v>0</v>
      </c>
      <c r="AA14" s="85">
        <f t="shared" si="10"/>
        <v>0</v>
      </c>
      <c r="AB14" s="85">
        <v>0</v>
      </c>
      <c r="AC14" s="85">
        <v>0</v>
      </c>
      <c r="AD14" s="85">
        <f t="shared" si="11"/>
        <v>0</v>
      </c>
      <c r="AE14" s="85">
        <v>0</v>
      </c>
      <c r="AF14" s="85">
        <v>0</v>
      </c>
      <c r="AG14" s="85">
        <f t="shared" si="12"/>
        <v>0</v>
      </c>
      <c r="AH14" s="85">
        <v>0</v>
      </c>
      <c r="AI14" s="85">
        <v>0</v>
      </c>
    </row>
  </sheetData>
  <sheetProtection/>
  <mergeCells count="21">
    <mergeCell ref="AD5:AF5"/>
    <mergeCell ref="G5:I5"/>
    <mergeCell ref="J5:L5"/>
    <mergeCell ref="M5:O5"/>
    <mergeCell ref="P5:P6"/>
    <mergeCell ref="Z5:Z6"/>
    <mergeCell ref="A5:B5"/>
    <mergeCell ref="F5:F6"/>
    <mergeCell ref="E4:E6"/>
    <mergeCell ref="C5:C6"/>
    <mergeCell ref="D5:D6"/>
    <mergeCell ref="AA5:AC5"/>
    <mergeCell ref="Q5:S5"/>
    <mergeCell ref="AG5:AI5"/>
    <mergeCell ref="T5:V5"/>
    <mergeCell ref="A2:AI2"/>
    <mergeCell ref="A4:D4"/>
    <mergeCell ref="F4:O4"/>
    <mergeCell ref="P4:Y4"/>
    <mergeCell ref="Z4:AI4"/>
    <mergeCell ref="W5:Y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6"/>
      <c r="B1" s="86"/>
      <c r="C1" s="86"/>
      <c r="D1" s="86"/>
      <c r="E1" s="86"/>
      <c r="F1" s="87" t="s">
        <v>183</v>
      </c>
    </row>
    <row r="2" spans="1:6" ht="26.25" customHeight="1">
      <c r="A2" s="207" t="s">
        <v>184</v>
      </c>
      <c r="B2" s="207"/>
      <c r="C2" s="207"/>
      <c r="D2" s="207"/>
      <c r="E2" s="207"/>
      <c r="F2" s="207"/>
    </row>
    <row r="3" spans="1:6" s="2" customFormat="1" ht="16.5" customHeight="1">
      <c r="A3" s="88" t="s">
        <v>5</v>
      </c>
      <c r="B3" s="89"/>
      <c r="C3" s="90"/>
      <c r="D3" s="90"/>
      <c r="E3" s="90"/>
      <c r="F3" s="91" t="s">
        <v>6</v>
      </c>
    </row>
    <row r="4" spans="1:6" ht="19.5" customHeight="1">
      <c r="A4" s="210" t="s">
        <v>9</v>
      </c>
      <c r="B4" s="210"/>
      <c r="C4" s="210"/>
      <c r="D4" s="213" t="s">
        <v>185</v>
      </c>
      <c r="E4" s="208" t="s">
        <v>186</v>
      </c>
      <c r="F4" s="209"/>
    </row>
    <row r="5" spans="1:6" ht="19.5" customHeight="1">
      <c r="A5" s="212" t="s">
        <v>64</v>
      </c>
      <c r="B5" s="212"/>
      <c r="C5" s="210" t="s">
        <v>187</v>
      </c>
      <c r="D5" s="212"/>
      <c r="E5" s="215" t="s">
        <v>188</v>
      </c>
      <c r="F5" s="217" t="s">
        <v>189</v>
      </c>
    </row>
    <row r="6" spans="1:6" ht="19.5" customHeight="1">
      <c r="A6" s="92" t="s">
        <v>75</v>
      </c>
      <c r="B6" s="92" t="s">
        <v>76</v>
      </c>
      <c r="C6" s="211"/>
      <c r="D6" s="214"/>
      <c r="E6" s="216"/>
      <c r="F6" s="218"/>
    </row>
    <row r="7" spans="1:6" ht="19.5" customHeight="1">
      <c r="A7" s="93" t="s">
        <v>57</v>
      </c>
      <c r="B7" s="94" t="s">
        <v>57</v>
      </c>
      <c r="C7" s="95" t="s">
        <v>67</v>
      </c>
      <c r="D7" s="96">
        <v>11882909.63</v>
      </c>
      <c r="E7" s="97">
        <v>9524733.03</v>
      </c>
      <c r="F7" s="98">
        <v>2358176.6</v>
      </c>
    </row>
    <row r="8" spans="1:6" ht="19.5" customHeight="1">
      <c r="A8" s="93" t="s">
        <v>57</v>
      </c>
      <c r="B8" s="94" t="s">
        <v>57</v>
      </c>
      <c r="C8" s="95" t="s">
        <v>86</v>
      </c>
      <c r="D8" s="96">
        <v>11882909.63</v>
      </c>
      <c r="E8" s="97">
        <v>9524733.03</v>
      </c>
      <c r="F8" s="98">
        <v>2358176.6</v>
      </c>
    </row>
    <row r="9" spans="1:6" ht="19.5" customHeight="1">
      <c r="A9" s="93" t="s">
        <v>57</v>
      </c>
      <c r="B9" s="94" t="s">
        <v>57</v>
      </c>
      <c r="C9" s="95" t="s">
        <v>88</v>
      </c>
      <c r="D9" s="96">
        <v>11882909.63</v>
      </c>
      <c r="E9" s="97">
        <v>9524733.03</v>
      </c>
      <c r="F9" s="98">
        <v>2358176.6</v>
      </c>
    </row>
    <row r="10" spans="1:6" ht="19.5" customHeight="1">
      <c r="A10" s="93" t="s">
        <v>190</v>
      </c>
      <c r="B10" s="94" t="s">
        <v>101</v>
      </c>
      <c r="C10" s="95" t="s">
        <v>191</v>
      </c>
      <c r="D10" s="96">
        <v>3542820</v>
      </c>
      <c r="E10" s="97">
        <v>3542820</v>
      </c>
      <c r="F10" s="98">
        <v>0</v>
      </c>
    </row>
    <row r="11" spans="1:6" ht="19.5" customHeight="1">
      <c r="A11" s="93" t="s">
        <v>190</v>
      </c>
      <c r="B11" s="94" t="s">
        <v>91</v>
      </c>
      <c r="C11" s="95" t="s">
        <v>192</v>
      </c>
      <c r="D11" s="96">
        <v>301956</v>
      </c>
      <c r="E11" s="97">
        <v>301956</v>
      </c>
      <c r="F11" s="98">
        <v>0</v>
      </c>
    </row>
    <row r="12" spans="1:6" ht="19.5" customHeight="1">
      <c r="A12" s="93" t="s">
        <v>190</v>
      </c>
      <c r="B12" s="94" t="s">
        <v>193</v>
      </c>
      <c r="C12" s="95" t="s">
        <v>194</v>
      </c>
      <c r="D12" s="96">
        <v>2450967</v>
      </c>
      <c r="E12" s="97">
        <v>2450967</v>
      </c>
      <c r="F12" s="98">
        <v>0</v>
      </c>
    </row>
    <row r="13" spans="1:6" ht="19.5" customHeight="1">
      <c r="A13" s="93" t="s">
        <v>190</v>
      </c>
      <c r="B13" s="94" t="s">
        <v>103</v>
      </c>
      <c r="C13" s="95" t="s">
        <v>195</v>
      </c>
      <c r="D13" s="96">
        <v>977877.6</v>
      </c>
      <c r="E13" s="97">
        <v>977877.6</v>
      </c>
      <c r="F13" s="98">
        <v>0</v>
      </c>
    </row>
    <row r="14" spans="1:6" ht="19.5" customHeight="1">
      <c r="A14" s="93" t="s">
        <v>190</v>
      </c>
      <c r="B14" s="94" t="s">
        <v>105</v>
      </c>
      <c r="C14" s="95" t="s">
        <v>196</v>
      </c>
      <c r="D14" s="96">
        <v>488938.8</v>
      </c>
      <c r="E14" s="97">
        <v>488938.8</v>
      </c>
      <c r="F14" s="98">
        <v>0</v>
      </c>
    </row>
    <row r="15" spans="1:6" ht="19.5" customHeight="1">
      <c r="A15" s="93" t="s">
        <v>190</v>
      </c>
      <c r="B15" s="94" t="s">
        <v>197</v>
      </c>
      <c r="C15" s="95" t="s">
        <v>198</v>
      </c>
      <c r="D15" s="96">
        <v>384040.38</v>
      </c>
      <c r="E15" s="97">
        <v>384040.38</v>
      </c>
      <c r="F15" s="98">
        <v>0</v>
      </c>
    </row>
    <row r="16" spans="1:6" ht="19.5" customHeight="1">
      <c r="A16" s="93" t="s">
        <v>190</v>
      </c>
      <c r="B16" s="94" t="s">
        <v>199</v>
      </c>
      <c r="C16" s="95" t="s">
        <v>200</v>
      </c>
      <c r="D16" s="96">
        <v>148570.26</v>
      </c>
      <c r="E16" s="97">
        <v>148570.26</v>
      </c>
      <c r="F16" s="98">
        <v>0</v>
      </c>
    </row>
    <row r="17" spans="1:6" ht="19.5" customHeight="1">
      <c r="A17" s="93" t="s">
        <v>190</v>
      </c>
      <c r="B17" s="94" t="s">
        <v>201</v>
      </c>
      <c r="C17" s="95" t="s">
        <v>110</v>
      </c>
      <c r="D17" s="96">
        <v>1091352.99</v>
      </c>
      <c r="E17" s="97">
        <v>1091352.99</v>
      </c>
      <c r="F17" s="98">
        <v>0</v>
      </c>
    </row>
    <row r="18" spans="1:6" ht="19.5" customHeight="1">
      <c r="A18" s="93" t="s">
        <v>202</v>
      </c>
      <c r="B18" s="94" t="s">
        <v>101</v>
      </c>
      <c r="C18" s="95" t="s">
        <v>203</v>
      </c>
      <c r="D18" s="96">
        <v>162000</v>
      </c>
      <c r="E18" s="97">
        <v>0</v>
      </c>
      <c r="F18" s="98">
        <v>162000</v>
      </c>
    </row>
    <row r="19" spans="1:6" ht="19.5" customHeight="1">
      <c r="A19" s="93" t="s">
        <v>202</v>
      </c>
      <c r="B19" s="94" t="s">
        <v>91</v>
      </c>
      <c r="C19" s="95" t="s">
        <v>204</v>
      </c>
      <c r="D19" s="96">
        <v>30000</v>
      </c>
      <c r="E19" s="97">
        <v>0</v>
      </c>
      <c r="F19" s="98">
        <v>30000</v>
      </c>
    </row>
    <row r="20" spans="1:6" ht="19.5" customHeight="1">
      <c r="A20" s="93" t="s">
        <v>202</v>
      </c>
      <c r="B20" s="94" t="s">
        <v>90</v>
      </c>
      <c r="C20" s="95" t="s">
        <v>205</v>
      </c>
      <c r="D20" s="96">
        <v>100000</v>
      </c>
      <c r="E20" s="97">
        <v>0</v>
      </c>
      <c r="F20" s="98">
        <v>100000</v>
      </c>
    </row>
    <row r="21" spans="1:6" ht="19.5" customHeight="1">
      <c r="A21" s="93" t="s">
        <v>202</v>
      </c>
      <c r="B21" s="94" t="s">
        <v>95</v>
      </c>
      <c r="C21" s="95" t="s">
        <v>206</v>
      </c>
      <c r="D21" s="96">
        <v>22900</v>
      </c>
      <c r="E21" s="97">
        <v>0</v>
      </c>
      <c r="F21" s="98">
        <v>22900</v>
      </c>
    </row>
    <row r="22" spans="1:6" ht="19.5" customHeight="1">
      <c r="A22" s="93" t="s">
        <v>202</v>
      </c>
      <c r="B22" s="94" t="s">
        <v>193</v>
      </c>
      <c r="C22" s="95" t="s">
        <v>207</v>
      </c>
      <c r="D22" s="96">
        <v>108000</v>
      </c>
      <c r="E22" s="97">
        <v>0</v>
      </c>
      <c r="F22" s="98">
        <v>108000</v>
      </c>
    </row>
    <row r="23" spans="1:6" ht="19.5" customHeight="1">
      <c r="A23" s="93" t="s">
        <v>202</v>
      </c>
      <c r="B23" s="94" t="s">
        <v>107</v>
      </c>
      <c r="C23" s="95" t="s">
        <v>208</v>
      </c>
      <c r="D23" s="96">
        <v>340000</v>
      </c>
      <c r="E23" s="97">
        <v>0</v>
      </c>
      <c r="F23" s="98">
        <v>340000</v>
      </c>
    </row>
    <row r="24" spans="1:6" ht="19.5" customHeight="1">
      <c r="A24" s="93" t="s">
        <v>202</v>
      </c>
      <c r="B24" s="94" t="s">
        <v>201</v>
      </c>
      <c r="C24" s="95" t="s">
        <v>209</v>
      </c>
      <c r="D24" s="96">
        <v>226100</v>
      </c>
      <c r="E24" s="97">
        <v>0</v>
      </c>
      <c r="F24" s="98">
        <v>226100</v>
      </c>
    </row>
    <row r="25" spans="1:6" ht="19.5" customHeight="1">
      <c r="A25" s="93" t="s">
        <v>202</v>
      </c>
      <c r="B25" s="94" t="s">
        <v>210</v>
      </c>
      <c r="C25" s="95" t="s">
        <v>211</v>
      </c>
      <c r="D25" s="96">
        <v>10000</v>
      </c>
      <c r="E25" s="97">
        <v>0</v>
      </c>
      <c r="F25" s="98">
        <v>10000</v>
      </c>
    </row>
    <row r="26" spans="1:6" ht="19.5" customHeight="1">
      <c r="A26" s="93" t="s">
        <v>202</v>
      </c>
      <c r="B26" s="94" t="s">
        <v>212</v>
      </c>
      <c r="C26" s="95" t="s">
        <v>213</v>
      </c>
      <c r="D26" s="96">
        <v>30000</v>
      </c>
      <c r="E26" s="97">
        <v>0</v>
      </c>
      <c r="F26" s="98">
        <v>30000</v>
      </c>
    </row>
    <row r="27" spans="1:6" ht="19.5" customHeight="1">
      <c r="A27" s="93" t="s">
        <v>202</v>
      </c>
      <c r="B27" s="94" t="s">
        <v>214</v>
      </c>
      <c r="C27" s="95" t="s">
        <v>215</v>
      </c>
      <c r="D27" s="96">
        <v>307982.64</v>
      </c>
      <c r="E27" s="97">
        <v>0</v>
      </c>
      <c r="F27" s="98">
        <v>307982.64</v>
      </c>
    </row>
    <row r="28" spans="1:6" ht="19.5" customHeight="1">
      <c r="A28" s="93" t="s">
        <v>202</v>
      </c>
      <c r="B28" s="94" t="s">
        <v>216</v>
      </c>
      <c r="C28" s="95" t="s">
        <v>217</v>
      </c>
      <c r="D28" s="96">
        <v>163173.96</v>
      </c>
      <c r="E28" s="97">
        <v>0</v>
      </c>
      <c r="F28" s="98">
        <v>163173.96</v>
      </c>
    </row>
    <row r="29" spans="1:6" ht="19.5" customHeight="1">
      <c r="A29" s="93" t="s">
        <v>202</v>
      </c>
      <c r="B29" s="94" t="s">
        <v>218</v>
      </c>
      <c r="C29" s="95" t="s">
        <v>219</v>
      </c>
      <c r="D29" s="96">
        <v>274000</v>
      </c>
      <c r="E29" s="97">
        <v>0</v>
      </c>
      <c r="F29" s="98">
        <v>274000</v>
      </c>
    </row>
    <row r="30" spans="1:6" ht="19.5" customHeight="1">
      <c r="A30" s="93" t="s">
        <v>202</v>
      </c>
      <c r="B30" s="94" t="s">
        <v>220</v>
      </c>
      <c r="C30" s="95" t="s">
        <v>221</v>
      </c>
      <c r="D30" s="96">
        <v>50000</v>
      </c>
      <c r="E30" s="97">
        <v>0</v>
      </c>
      <c r="F30" s="98">
        <v>50000</v>
      </c>
    </row>
    <row r="31" spans="1:6" ht="19.5" customHeight="1">
      <c r="A31" s="93" t="s">
        <v>202</v>
      </c>
      <c r="B31" s="94" t="s">
        <v>97</v>
      </c>
      <c r="C31" s="95" t="s">
        <v>222</v>
      </c>
      <c r="D31" s="96">
        <v>534020</v>
      </c>
      <c r="E31" s="97">
        <v>0</v>
      </c>
      <c r="F31" s="98">
        <v>534020</v>
      </c>
    </row>
    <row r="32" spans="1:6" ht="19.5" customHeight="1">
      <c r="A32" s="93" t="s">
        <v>223</v>
      </c>
      <c r="B32" s="94" t="s">
        <v>101</v>
      </c>
      <c r="C32" s="95" t="s">
        <v>224</v>
      </c>
      <c r="D32" s="96">
        <v>130002</v>
      </c>
      <c r="E32" s="97">
        <v>130002</v>
      </c>
      <c r="F32" s="98">
        <v>0</v>
      </c>
    </row>
    <row r="33" spans="1:6" ht="19.5" customHeight="1">
      <c r="A33" s="93" t="s">
        <v>223</v>
      </c>
      <c r="B33" s="94" t="s">
        <v>90</v>
      </c>
      <c r="C33" s="95" t="s">
        <v>225</v>
      </c>
      <c r="D33" s="96">
        <v>8208</v>
      </c>
      <c r="E33" s="97">
        <v>8208</v>
      </c>
      <c r="F33" s="98">
        <v>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9"/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7" t="s">
        <v>226</v>
      </c>
    </row>
    <row r="2" spans="1:16" ht="19.5" customHeight="1">
      <c r="A2" s="231" t="s">
        <v>227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9.5" customHeight="1">
      <c r="A3" s="232" t="s">
        <v>5</v>
      </c>
      <c r="B3" s="232"/>
      <c r="C3" s="232"/>
      <c r="D3" s="232"/>
      <c r="E3" s="102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87" t="s">
        <v>6</v>
      </c>
    </row>
    <row r="4" spans="1:16" ht="19.5" customHeight="1">
      <c r="A4" s="227" t="s">
        <v>9</v>
      </c>
      <c r="B4" s="228"/>
      <c r="C4" s="228"/>
      <c r="D4" s="229"/>
      <c r="E4" s="230"/>
      <c r="F4" s="226" t="s">
        <v>60</v>
      </c>
      <c r="G4" s="219" t="s">
        <v>228</v>
      </c>
      <c r="H4" s="219" t="s">
        <v>229</v>
      </c>
      <c r="I4" s="219" t="s">
        <v>230</v>
      </c>
      <c r="J4" s="219" t="s">
        <v>231</v>
      </c>
      <c r="K4" s="219" t="s">
        <v>232</v>
      </c>
      <c r="L4" s="219" t="s">
        <v>233</v>
      </c>
      <c r="M4" s="219" t="s">
        <v>234</v>
      </c>
      <c r="N4" s="219" t="s">
        <v>235</v>
      </c>
      <c r="O4" s="219" t="s">
        <v>236</v>
      </c>
      <c r="P4" s="219" t="s">
        <v>237</v>
      </c>
    </row>
    <row r="5" spans="1:16" ht="19.5" customHeight="1">
      <c r="A5" s="221" t="s">
        <v>64</v>
      </c>
      <c r="B5" s="222"/>
      <c r="C5" s="223"/>
      <c r="D5" s="224" t="s">
        <v>169</v>
      </c>
      <c r="E5" s="226" t="s">
        <v>170</v>
      </c>
      <c r="F5" s="226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25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9.5" customHeight="1">
      <c r="A7" s="107" t="s">
        <v>57</v>
      </c>
      <c r="B7" s="107" t="s">
        <v>57</v>
      </c>
      <c r="C7" s="108" t="s">
        <v>57</v>
      </c>
      <c r="D7" s="109" t="s">
        <v>57</v>
      </c>
      <c r="E7" s="110" t="s">
        <v>67</v>
      </c>
      <c r="F7" s="107">
        <f aca="true" t="shared" si="0" ref="F7:F18">SUM(G7:P7)</f>
        <v>17624798.63</v>
      </c>
      <c r="G7" s="107">
        <v>9414923.03</v>
      </c>
      <c r="H7" s="107">
        <v>2516625.6</v>
      </c>
      <c r="I7" s="107">
        <v>138210</v>
      </c>
      <c r="J7" s="107">
        <v>0</v>
      </c>
      <c r="K7" s="107">
        <v>0</v>
      </c>
      <c r="L7" s="107">
        <v>5555040</v>
      </c>
      <c r="M7" s="107">
        <v>0</v>
      </c>
      <c r="N7" s="107">
        <v>0</v>
      </c>
      <c r="O7" s="107">
        <v>0</v>
      </c>
      <c r="P7" s="111">
        <v>0</v>
      </c>
    </row>
    <row r="8" spans="1:16" ht="19.5" customHeight="1">
      <c r="A8" s="107" t="s">
        <v>57</v>
      </c>
      <c r="B8" s="107" t="s">
        <v>57</v>
      </c>
      <c r="C8" s="108" t="s">
        <v>57</v>
      </c>
      <c r="D8" s="109" t="s">
        <v>57</v>
      </c>
      <c r="E8" s="110" t="s">
        <v>86</v>
      </c>
      <c r="F8" s="107">
        <f t="shared" si="0"/>
        <v>17624798.63</v>
      </c>
      <c r="G8" s="107">
        <v>9414923.03</v>
      </c>
      <c r="H8" s="107">
        <v>2516625.6</v>
      </c>
      <c r="I8" s="107">
        <v>138210</v>
      </c>
      <c r="J8" s="107">
        <v>0</v>
      </c>
      <c r="K8" s="107">
        <v>0</v>
      </c>
      <c r="L8" s="107">
        <v>5555040</v>
      </c>
      <c r="M8" s="107">
        <v>0</v>
      </c>
      <c r="N8" s="107">
        <v>0</v>
      </c>
      <c r="O8" s="107">
        <v>0</v>
      </c>
      <c r="P8" s="111">
        <v>0</v>
      </c>
    </row>
    <row r="9" spans="1:16" ht="19.5" customHeight="1">
      <c r="A9" s="107" t="s">
        <v>57</v>
      </c>
      <c r="B9" s="107" t="s">
        <v>57</v>
      </c>
      <c r="C9" s="108" t="s">
        <v>57</v>
      </c>
      <c r="D9" s="109" t="s">
        <v>87</v>
      </c>
      <c r="E9" s="110" t="s">
        <v>88</v>
      </c>
      <c r="F9" s="107">
        <f t="shared" si="0"/>
        <v>17624798.63</v>
      </c>
      <c r="G9" s="107">
        <v>9414923.03</v>
      </c>
      <c r="H9" s="107">
        <v>2516625.6</v>
      </c>
      <c r="I9" s="107">
        <v>138210</v>
      </c>
      <c r="J9" s="107">
        <v>0</v>
      </c>
      <c r="K9" s="107">
        <v>0</v>
      </c>
      <c r="L9" s="107">
        <v>5555040</v>
      </c>
      <c r="M9" s="107">
        <v>0</v>
      </c>
      <c r="N9" s="107">
        <v>0</v>
      </c>
      <c r="O9" s="107">
        <v>0</v>
      </c>
      <c r="P9" s="111">
        <v>0</v>
      </c>
    </row>
    <row r="10" spans="1:16" ht="19.5" customHeight="1">
      <c r="A10" s="107" t="s">
        <v>89</v>
      </c>
      <c r="B10" s="107" t="s">
        <v>90</v>
      </c>
      <c r="C10" s="108" t="s">
        <v>91</v>
      </c>
      <c r="D10" s="109" t="s">
        <v>92</v>
      </c>
      <c r="E10" s="110" t="s">
        <v>93</v>
      </c>
      <c r="F10" s="107">
        <f t="shared" si="0"/>
        <v>130002</v>
      </c>
      <c r="G10" s="107">
        <v>0</v>
      </c>
      <c r="H10" s="107">
        <v>0</v>
      </c>
      <c r="I10" s="107">
        <v>130002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11">
        <v>0</v>
      </c>
    </row>
    <row r="11" spans="1:16" ht="19.5" customHeight="1">
      <c r="A11" s="107" t="s">
        <v>89</v>
      </c>
      <c r="B11" s="107" t="s">
        <v>90</v>
      </c>
      <c r="C11" s="108" t="s">
        <v>90</v>
      </c>
      <c r="D11" s="109" t="s">
        <v>92</v>
      </c>
      <c r="E11" s="110" t="s">
        <v>94</v>
      </c>
      <c r="F11" s="107">
        <f t="shared" si="0"/>
        <v>977877.6</v>
      </c>
      <c r="G11" s="107">
        <v>977877.6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1">
        <v>0</v>
      </c>
    </row>
    <row r="12" spans="1:16" ht="19.5" customHeight="1">
      <c r="A12" s="107" t="s">
        <v>89</v>
      </c>
      <c r="B12" s="107" t="s">
        <v>90</v>
      </c>
      <c r="C12" s="108" t="s">
        <v>95</v>
      </c>
      <c r="D12" s="109" t="s">
        <v>92</v>
      </c>
      <c r="E12" s="110" t="s">
        <v>96</v>
      </c>
      <c r="F12" s="107">
        <f t="shared" si="0"/>
        <v>488938.8</v>
      </c>
      <c r="G12" s="107">
        <v>488938.8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1">
        <v>0</v>
      </c>
    </row>
    <row r="13" spans="1:16" ht="19.5" customHeight="1">
      <c r="A13" s="107" t="s">
        <v>89</v>
      </c>
      <c r="B13" s="107" t="s">
        <v>90</v>
      </c>
      <c r="C13" s="108" t="s">
        <v>97</v>
      </c>
      <c r="D13" s="109" t="s">
        <v>92</v>
      </c>
      <c r="E13" s="110" t="s">
        <v>98</v>
      </c>
      <c r="F13" s="107">
        <f t="shared" si="0"/>
        <v>36600</v>
      </c>
      <c r="G13" s="107">
        <v>0</v>
      </c>
      <c r="H13" s="107">
        <v>36600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11">
        <v>0</v>
      </c>
    </row>
    <row r="14" spans="1:16" ht="19.5" customHeight="1">
      <c r="A14" s="107" t="s">
        <v>99</v>
      </c>
      <c r="B14" s="107" t="s">
        <v>100</v>
      </c>
      <c r="C14" s="108" t="s">
        <v>101</v>
      </c>
      <c r="D14" s="109" t="s">
        <v>92</v>
      </c>
      <c r="E14" s="110" t="s">
        <v>102</v>
      </c>
      <c r="F14" s="107">
        <f t="shared" si="0"/>
        <v>14284817.86</v>
      </c>
      <c r="G14" s="107">
        <v>6472713.26</v>
      </c>
      <c r="H14" s="107">
        <v>2321576.6</v>
      </c>
      <c r="I14" s="107">
        <v>8208</v>
      </c>
      <c r="J14" s="107">
        <v>0</v>
      </c>
      <c r="K14" s="107">
        <v>0</v>
      </c>
      <c r="L14" s="107">
        <v>5482320</v>
      </c>
      <c r="M14" s="107">
        <v>0</v>
      </c>
      <c r="N14" s="107">
        <v>0</v>
      </c>
      <c r="O14" s="107">
        <v>0</v>
      </c>
      <c r="P14" s="111">
        <v>0</v>
      </c>
    </row>
    <row r="15" spans="1:16" ht="19.5" customHeight="1">
      <c r="A15" s="107" t="s">
        <v>99</v>
      </c>
      <c r="B15" s="107" t="s">
        <v>100</v>
      </c>
      <c r="C15" s="108" t="s">
        <v>103</v>
      </c>
      <c r="D15" s="109" t="s">
        <v>92</v>
      </c>
      <c r="E15" s="110" t="s">
        <v>104</v>
      </c>
      <c r="F15" s="107">
        <f t="shared" si="0"/>
        <v>30000</v>
      </c>
      <c r="G15" s="107">
        <v>0</v>
      </c>
      <c r="H15" s="107">
        <v>20000</v>
      </c>
      <c r="I15" s="107">
        <v>0</v>
      </c>
      <c r="J15" s="107">
        <v>0</v>
      </c>
      <c r="K15" s="107">
        <v>0</v>
      </c>
      <c r="L15" s="107">
        <v>10000</v>
      </c>
      <c r="M15" s="107">
        <v>0</v>
      </c>
      <c r="N15" s="107">
        <v>0</v>
      </c>
      <c r="O15" s="107">
        <v>0</v>
      </c>
      <c r="P15" s="111">
        <v>0</v>
      </c>
    </row>
    <row r="16" spans="1:16" ht="19.5" customHeight="1">
      <c r="A16" s="107" t="s">
        <v>99</v>
      </c>
      <c r="B16" s="107" t="s">
        <v>100</v>
      </c>
      <c r="C16" s="108" t="s">
        <v>105</v>
      </c>
      <c r="D16" s="109" t="s">
        <v>92</v>
      </c>
      <c r="E16" s="110" t="s">
        <v>106</v>
      </c>
      <c r="F16" s="107">
        <f t="shared" si="0"/>
        <v>201169</v>
      </c>
      <c r="G16" s="107">
        <v>0</v>
      </c>
      <c r="H16" s="107">
        <v>138449</v>
      </c>
      <c r="I16" s="107">
        <v>0</v>
      </c>
      <c r="J16" s="107">
        <v>0</v>
      </c>
      <c r="K16" s="107">
        <v>0</v>
      </c>
      <c r="L16" s="107">
        <v>62720</v>
      </c>
      <c r="M16" s="107">
        <v>0</v>
      </c>
      <c r="N16" s="107">
        <v>0</v>
      </c>
      <c r="O16" s="107">
        <v>0</v>
      </c>
      <c r="P16" s="111">
        <v>0</v>
      </c>
    </row>
    <row r="17" spans="1:16" ht="19.5" customHeight="1">
      <c r="A17" s="107" t="s">
        <v>99</v>
      </c>
      <c r="B17" s="107" t="s">
        <v>107</v>
      </c>
      <c r="C17" s="108" t="s">
        <v>91</v>
      </c>
      <c r="D17" s="109" t="s">
        <v>92</v>
      </c>
      <c r="E17" s="110" t="s">
        <v>108</v>
      </c>
      <c r="F17" s="107">
        <f t="shared" si="0"/>
        <v>384040.38</v>
      </c>
      <c r="G17" s="107">
        <v>384040.38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11">
        <v>0</v>
      </c>
    </row>
    <row r="18" spans="1:16" ht="19.5" customHeight="1">
      <c r="A18" s="107" t="s">
        <v>109</v>
      </c>
      <c r="B18" s="107" t="s">
        <v>91</v>
      </c>
      <c r="C18" s="108" t="s">
        <v>101</v>
      </c>
      <c r="D18" s="109" t="s">
        <v>92</v>
      </c>
      <c r="E18" s="110" t="s">
        <v>110</v>
      </c>
      <c r="F18" s="107">
        <f t="shared" si="0"/>
        <v>1091352.99</v>
      </c>
      <c r="G18" s="107">
        <v>1091352.99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11">
        <v>0</v>
      </c>
    </row>
  </sheetData>
  <sheetProtection/>
  <mergeCells count="17"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2" t="s">
        <v>238</v>
      </c>
    </row>
    <row r="2" spans="1:33" ht="19.5" customHeight="1">
      <c r="A2" s="231" t="s">
        <v>239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3" ht="19.5" customHeight="1">
      <c r="A3" s="243" t="s">
        <v>57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00"/>
      <c r="O3" s="100"/>
      <c r="P3" s="100"/>
      <c r="Q3" s="100"/>
      <c r="R3" s="100"/>
      <c r="S3" s="100"/>
      <c r="T3" s="100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7" t="s">
        <v>9</v>
      </c>
      <c r="B4" s="228"/>
      <c r="C4" s="228"/>
      <c r="D4" s="229"/>
      <c r="E4" s="230"/>
      <c r="F4" s="226" t="s">
        <v>67</v>
      </c>
      <c r="G4" s="238" t="s">
        <v>228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1"/>
      <c r="U4" s="238" t="s">
        <v>240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241"/>
    </row>
    <row r="5" spans="1:33" ht="19.5" customHeight="1">
      <c r="A5" s="221" t="s">
        <v>64</v>
      </c>
      <c r="B5" s="222"/>
      <c r="C5" s="223"/>
      <c r="D5" s="224" t="s">
        <v>169</v>
      </c>
      <c r="E5" s="226" t="s">
        <v>170</v>
      </c>
      <c r="F5" s="235"/>
      <c r="G5" s="235" t="s">
        <v>174</v>
      </c>
      <c r="H5" s="235" t="s">
        <v>241</v>
      </c>
      <c r="I5" s="235" t="s">
        <v>242</v>
      </c>
      <c r="J5" s="235" t="s">
        <v>243</v>
      </c>
      <c r="K5" s="235" t="s">
        <v>244</v>
      </c>
      <c r="L5" s="235" t="s">
        <v>245</v>
      </c>
      <c r="M5" s="235" t="s">
        <v>246</v>
      </c>
      <c r="N5" s="235" t="s">
        <v>247</v>
      </c>
      <c r="O5" s="235" t="s">
        <v>248</v>
      </c>
      <c r="P5" s="235" t="s">
        <v>249</v>
      </c>
      <c r="Q5" s="235" t="s">
        <v>250</v>
      </c>
      <c r="R5" s="235" t="s">
        <v>251</v>
      </c>
      <c r="S5" s="235" t="s">
        <v>252</v>
      </c>
      <c r="T5" s="235" t="s">
        <v>253</v>
      </c>
      <c r="U5" s="235" t="s">
        <v>174</v>
      </c>
      <c r="V5" s="235" t="s">
        <v>254</v>
      </c>
      <c r="W5" s="235" t="s">
        <v>255</v>
      </c>
      <c r="X5" s="235" t="s">
        <v>256</v>
      </c>
      <c r="Y5" s="235" t="s">
        <v>257</v>
      </c>
      <c r="Z5" s="235" t="s">
        <v>258</v>
      </c>
      <c r="AA5" s="235" t="s">
        <v>259</v>
      </c>
      <c r="AB5" s="235" t="s">
        <v>252</v>
      </c>
      <c r="AC5" s="235" t="s">
        <v>260</v>
      </c>
      <c r="AD5" s="235" t="s">
        <v>261</v>
      </c>
      <c r="AE5" s="237" t="s">
        <v>262</v>
      </c>
      <c r="AF5" s="242" t="s">
        <v>263</v>
      </c>
      <c r="AG5" s="233" t="s">
        <v>264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5"/>
      <c r="E6" s="22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25"/>
      <c r="AF6" s="242" t="s">
        <v>265</v>
      </c>
      <c r="AG6" s="234"/>
    </row>
    <row r="7" spans="1:33" ht="19.5" customHeight="1">
      <c r="A7" s="107" t="s">
        <v>57</v>
      </c>
      <c r="B7" s="107" t="s">
        <v>57</v>
      </c>
      <c r="C7" s="107" t="s">
        <v>57</v>
      </c>
      <c r="D7" s="107" t="s">
        <v>57</v>
      </c>
      <c r="E7" s="107" t="s">
        <v>67</v>
      </c>
      <c r="F7" s="111">
        <f aca="true" t="shared" si="0" ref="F7:F15">SUM(G7,U7)</f>
        <v>9553133.03</v>
      </c>
      <c r="G7" s="114">
        <v>9414923.03</v>
      </c>
      <c r="H7" s="107">
        <v>3542820</v>
      </c>
      <c r="I7" s="107">
        <v>301956</v>
      </c>
      <c r="J7" s="107">
        <v>0</v>
      </c>
      <c r="K7" s="107">
        <v>0</v>
      </c>
      <c r="L7" s="107">
        <v>2450967</v>
      </c>
      <c r="M7" s="107">
        <v>977877.6</v>
      </c>
      <c r="N7" s="111">
        <v>488938.8</v>
      </c>
      <c r="O7" s="111">
        <v>384040.38</v>
      </c>
      <c r="P7" s="111">
        <v>0</v>
      </c>
      <c r="Q7" s="111">
        <v>148570.26</v>
      </c>
      <c r="R7" s="111">
        <v>1091352.99</v>
      </c>
      <c r="S7" s="111">
        <v>0</v>
      </c>
      <c r="T7" s="111">
        <v>28400</v>
      </c>
      <c r="U7" s="107">
        <v>138210</v>
      </c>
      <c r="V7" s="107">
        <v>130002</v>
      </c>
      <c r="W7" s="107">
        <v>0</v>
      </c>
      <c r="X7" s="107">
        <v>0</v>
      </c>
      <c r="Y7" s="107">
        <v>0</v>
      </c>
      <c r="Z7" s="107">
        <v>8208</v>
      </c>
      <c r="AA7" s="107">
        <v>0</v>
      </c>
      <c r="AB7" s="111">
        <v>0</v>
      </c>
      <c r="AC7" s="109">
        <v>0</v>
      </c>
      <c r="AD7" s="114">
        <v>0</v>
      </c>
      <c r="AE7" s="107">
        <v>0</v>
      </c>
      <c r="AF7" s="32">
        <v>0</v>
      </c>
      <c r="AG7" s="115">
        <v>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7" t="s">
        <v>57</v>
      </c>
      <c r="E8" s="107" t="s">
        <v>86</v>
      </c>
      <c r="F8" s="111">
        <f t="shared" si="0"/>
        <v>9553133.03</v>
      </c>
      <c r="G8" s="114">
        <v>9414923.03</v>
      </c>
      <c r="H8" s="107">
        <v>3542820</v>
      </c>
      <c r="I8" s="107">
        <v>301956</v>
      </c>
      <c r="J8" s="107">
        <v>0</v>
      </c>
      <c r="K8" s="107">
        <v>0</v>
      </c>
      <c r="L8" s="107">
        <v>2450967</v>
      </c>
      <c r="M8" s="107">
        <v>977877.6</v>
      </c>
      <c r="N8" s="111">
        <v>488938.8</v>
      </c>
      <c r="O8" s="111">
        <v>384040.38</v>
      </c>
      <c r="P8" s="111">
        <v>0</v>
      </c>
      <c r="Q8" s="111">
        <v>148570.26</v>
      </c>
      <c r="R8" s="111">
        <v>1091352.99</v>
      </c>
      <c r="S8" s="111">
        <v>0</v>
      </c>
      <c r="T8" s="111">
        <v>28400</v>
      </c>
      <c r="U8" s="107">
        <v>138210</v>
      </c>
      <c r="V8" s="107">
        <v>130002</v>
      </c>
      <c r="W8" s="107">
        <v>0</v>
      </c>
      <c r="X8" s="107">
        <v>0</v>
      </c>
      <c r="Y8" s="107">
        <v>0</v>
      </c>
      <c r="Z8" s="107">
        <v>8208</v>
      </c>
      <c r="AA8" s="107">
        <v>0</v>
      </c>
      <c r="AB8" s="111">
        <v>0</v>
      </c>
      <c r="AC8" s="109">
        <v>0</v>
      </c>
      <c r="AD8" s="114">
        <v>0</v>
      </c>
      <c r="AE8" s="107">
        <v>0</v>
      </c>
      <c r="AF8" s="32">
        <v>0</v>
      </c>
      <c r="AG8" s="115">
        <v>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7" t="s">
        <v>87</v>
      </c>
      <c r="E9" s="107" t="s">
        <v>88</v>
      </c>
      <c r="F9" s="111">
        <f t="shared" si="0"/>
        <v>9553133.03</v>
      </c>
      <c r="G9" s="114">
        <v>9414923.03</v>
      </c>
      <c r="H9" s="107">
        <v>3542820</v>
      </c>
      <c r="I9" s="107">
        <v>301956</v>
      </c>
      <c r="J9" s="107">
        <v>0</v>
      </c>
      <c r="K9" s="107">
        <v>0</v>
      </c>
      <c r="L9" s="107">
        <v>2450967</v>
      </c>
      <c r="M9" s="107">
        <v>977877.6</v>
      </c>
      <c r="N9" s="111">
        <v>488938.8</v>
      </c>
      <c r="O9" s="111">
        <v>384040.38</v>
      </c>
      <c r="P9" s="111">
        <v>0</v>
      </c>
      <c r="Q9" s="111">
        <v>148570.26</v>
      </c>
      <c r="R9" s="111">
        <v>1091352.99</v>
      </c>
      <c r="S9" s="111">
        <v>0</v>
      </c>
      <c r="T9" s="111">
        <v>28400</v>
      </c>
      <c r="U9" s="107">
        <v>138210</v>
      </c>
      <c r="V9" s="107">
        <v>130002</v>
      </c>
      <c r="W9" s="107">
        <v>0</v>
      </c>
      <c r="X9" s="107">
        <v>0</v>
      </c>
      <c r="Y9" s="107">
        <v>0</v>
      </c>
      <c r="Z9" s="107">
        <v>8208</v>
      </c>
      <c r="AA9" s="107">
        <v>0</v>
      </c>
      <c r="AB9" s="111">
        <v>0</v>
      </c>
      <c r="AC9" s="109">
        <v>0</v>
      </c>
      <c r="AD9" s="114">
        <v>0</v>
      </c>
      <c r="AE9" s="107">
        <v>0</v>
      </c>
      <c r="AF9" s="32">
        <v>0</v>
      </c>
      <c r="AG9" s="115">
        <v>0</v>
      </c>
    </row>
    <row r="10" spans="1:33" ht="19.5" customHeight="1">
      <c r="A10" s="107" t="s">
        <v>89</v>
      </c>
      <c r="B10" s="107" t="s">
        <v>90</v>
      </c>
      <c r="C10" s="107" t="s">
        <v>91</v>
      </c>
      <c r="D10" s="107" t="s">
        <v>92</v>
      </c>
      <c r="E10" s="107" t="s">
        <v>93</v>
      </c>
      <c r="F10" s="111">
        <f t="shared" si="0"/>
        <v>130002</v>
      </c>
      <c r="G10" s="114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07">
        <v>130002</v>
      </c>
      <c r="V10" s="107">
        <v>130002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11">
        <v>0</v>
      </c>
      <c r="AC10" s="109">
        <v>0</v>
      </c>
      <c r="AD10" s="114">
        <v>0</v>
      </c>
      <c r="AE10" s="107">
        <v>0</v>
      </c>
      <c r="AF10" s="32">
        <v>0</v>
      </c>
      <c r="AG10" s="115">
        <v>0</v>
      </c>
    </row>
    <row r="11" spans="1:33" ht="19.5" customHeight="1">
      <c r="A11" s="107" t="s">
        <v>89</v>
      </c>
      <c r="B11" s="107" t="s">
        <v>90</v>
      </c>
      <c r="C11" s="107" t="s">
        <v>90</v>
      </c>
      <c r="D11" s="107" t="s">
        <v>92</v>
      </c>
      <c r="E11" s="107" t="s">
        <v>94</v>
      </c>
      <c r="F11" s="111">
        <f t="shared" si="0"/>
        <v>977877.6</v>
      </c>
      <c r="G11" s="114">
        <v>977877.6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977877.6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>
        <v>0</v>
      </c>
      <c r="AC11" s="109">
        <v>0</v>
      </c>
      <c r="AD11" s="114">
        <v>0</v>
      </c>
      <c r="AE11" s="107">
        <v>0</v>
      </c>
      <c r="AF11" s="32">
        <v>0</v>
      </c>
      <c r="AG11" s="115">
        <v>0</v>
      </c>
    </row>
    <row r="12" spans="1:33" ht="19.5" customHeight="1">
      <c r="A12" s="107" t="s">
        <v>89</v>
      </c>
      <c r="B12" s="107" t="s">
        <v>90</v>
      </c>
      <c r="C12" s="107" t="s">
        <v>95</v>
      </c>
      <c r="D12" s="107" t="s">
        <v>92</v>
      </c>
      <c r="E12" s="107" t="s">
        <v>96</v>
      </c>
      <c r="F12" s="111">
        <f t="shared" si="0"/>
        <v>488938.8</v>
      </c>
      <c r="G12" s="114">
        <v>488938.8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11">
        <v>488938.8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>
        <v>0</v>
      </c>
      <c r="AC12" s="109">
        <v>0</v>
      </c>
      <c r="AD12" s="114">
        <v>0</v>
      </c>
      <c r="AE12" s="107">
        <v>0</v>
      </c>
      <c r="AF12" s="32">
        <v>0</v>
      </c>
      <c r="AG12" s="115">
        <v>0</v>
      </c>
    </row>
    <row r="13" spans="1:33" ht="19.5" customHeight="1">
      <c r="A13" s="107" t="s">
        <v>99</v>
      </c>
      <c r="B13" s="107" t="s">
        <v>100</v>
      </c>
      <c r="C13" s="107" t="s">
        <v>101</v>
      </c>
      <c r="D13" s="107" t="s">
        <v>92</v>
      </c>
      <c r="E13" s="107" t="s">
        <v>102</v>
      </c>
      <c r="F13" s="111">
        <f t="shared" si="0"/>
        <v>6480921.26</v>
      </c>
      <c r="G13" s="114">
        <v>6472713.26</v>
      </c>
      <c r="H13" s="107">
        <v>3542820</v>
      </c>
      <c r="I13" s="107">
        <v>301956</v>
      </c>
      <c r="J13" s="107">
        <v>0</v>
      </c>
      <c r="K13" s="107">
        <v>0</v>
      </c>
      <c r="L13" s="107">
        <v>2450967</v>
      </c>
      <c r="M13" s="107">
        <v>0</v>
      </c>
      <c r="N13" s="111">
        <v>0</v>
      </c>
      <c r="O13" s="111">
        <v>0</v>
      </c>
      <c r="P13" s="111">
        <v>0</v>
      </c>
      <c r="Q13" s="111">
        <v>148570.26</v>
      </c>
      <c r="R13" s="111">
        <v>0</v>
      </c>
      <c r="S13" s="111">
        <v>0</v>
      </c>
      <c r="T13" s="111">
        <v>28400</v>
      </c>
      <c r="U13" s="107">
        <v>8208</v>
      </c>
      <c r="V13" s="107">
        <v>0</v>
      </c>
      <c r="W13" s="107">
        <v>0</v>
      </c>
      <c r="X13" s="107">
        <v>0</v>
      </c>
      <c r="Y13" s="107">
        <v>0</v>
      </c>
      <c r="Z13" s="107">
        <v>8208</v>
      </c>
      <c r="AA13" s="107">
        <v>0</v>
      </c>
      <c r="AB13" s="111">
        <v>0</v>
      </c>
      <c r="AC13" s="109">
        <v>0</v>
      </c>
      <c r="AD13" s="114">
        <v>0</v>
      </c>
      <c r="AE13" s="107">
        <v>0</v>
      </c>
      <c r="AF13" s="32">
        <v>0</v>
      </c>
      <c r="AG13" s="115">
        <v>0</v>
      </c>
    </row>
    <row r="14" spans="1:33" ht="19.5" customHeight="1">
      <c r="A14" s="107" t="s">
        <v>99</v>
      </c>
      <c r="B14" s="107" t="s">
        <v>107</v>
      </c>
      <c r="C14" s="107" t="s">
        <v>91</v>
      </c>
      <c r="D14" s="107" t="s">
        <v>92</v>
      </c>
      <c r="E14" s="107" t="s">
        <v>108</v>
      </c>
      <c r="F14" s="111">
        <f t="shared" si="0"/>
        <v>384040.38</v>
      </c>
      <c r="G14" s="114">
        <v>384040.38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1">
        <v>0</v>
      </c>
      <c r="O14" s="111">
        <v>384040.38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>
        <v>0</v>
      </c>
      <c r="AC14" s="109">
        <v>0</v>
      </c>
      <c r="AD14" s="114">
        <v>0</v>
      </c>
      <c r="AE14" s="107">
        <v>0</v>
      </c>
      <c r="AF14" s="32">
        <v>0</v>
      </c>
      <c r="AG14" s="115">
        <v>0</v>
      </c>
    </row>
    <row r="15" spans="1:33" ht="19.5" customHeight="1">
      <c r="A15" s="107" t="s">
        <v>109</v>
      </c>
      <c r="B15" s="107" t="s">
        <v>91</v>
      </c>
      <c r="C15" s="107" t="s">
        <v>101</v>
      </c>
      <c r="D15" s="107" t="s">
        <v>92</v>
      </c>
      <c r="E15" s="107" t="s">
        <v>110</v>
      </c>
      <c r="F15" s="111">
        <f t="shared" si="0"/>
        <v>1091352.99</v>
      </c>
      <c r="G15" s="114">
        <v>1091352.99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1091352.99</v>
      </c>
      <c r="S15" s="111">
        <v>0</v>
      </c>
      <c r="T15" s="111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>
        <v>0</v>
      </c>
      <c r="AC15" s="109">
        <v>0</v>
      </c>
      <c r="AD15" s="114">
        <v>0</v>
      </c>
      <c r="AE15" s="107">
        <v>0</v>
      </c>
      <c r="AF15" s="32">
        <v>0</v>
      </c>
      <c r="AG15" s="115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2018-08-06T14:04:41Z</cp:lastPrinted>
  <dcterms:modified xsi:type="dcterms:W3CDTF">2021-02-20T05:40:01Z</dcterms:modified>
  <cp:category/>
  <cp:version/>
  <cp:contentType/>
  <cp:contentStatus/>
</cp:coreProperties>
</file>